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60" yWindow="870" windowWidth="13455" windowHeight="15000" tabRatio="1000" firstSheet="3" activeTab="10"/>
  </bookViews>
  <sheets>
    <sheet name="Ночной маршрут" sheetId="29" r:id="rId1"/>
    <sheet name="Олтбоев Атхан е905ре " sheetId="12" r:id="rId2"/>
    <sheet name="Нурик  е669ре" sheetId="14" r:id="rId3"/>
    <sheet name="Гуцунаев Заур е503 ре" sheetId="6" r:id="rId4"/>
    <sheet name="Баллаев Олег а419ао" sheetId="19" r:id="rId5"/>
    <sheet name="Гуцунаев Геор е 671ре" sheetId="16" r:id="rId6"/>
    <sheet name="Матвеев Игорь е696 ре " sheetId="24" r:id="rId7"/>
    <sheet name="Эргашев Феруз е235ре " sheetId="25" r:id="rId8"/>
    <sheet name="Гутнов Юра камаз  с 881 вн" sheetId="5" r:id="rId9"/>
    <sheet name="Дзуллаев Валера камаз р 350 ае" sheetId="26" r:id="rId10"/>
    <sheet name="ЛАЛИЕВ Алик с 866 оо" sheetId="27" r:id="rId11"/>
    <sheet name="Гасинов Толик  ГАЗр991ае " sheetId="28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0" i="14"/>
  <c r="M80"/>
  <c r="L78" l="1"/>
  <c r="M78" s="1"/>
  <c r="K53" i="29" l="1"/>
  <c r="J53"/>
  <c r="I53"/>
  <c r="H53"/>
  <c r="G53"/>
  <c r="F53"/>
  <c r="E53"/>
  <c r="L52"/>
  <c r="M52" s="1"/>
  <c r="L51"/>
  <c r="M51" s="1"/>
  <c r="L50"/>
  <c r="M50" s="1"/>
  <c r="M49"/>
  <c r="L49"/>
  <c r="L48"/>
  <c r="M48" s="1"/>
  <c r="L47"/>
  <c r="M47" s="1"/>
  <c r="L46"/>
  <c r="M46" s="1"/>
  <c r="L45"/>
  <c r="M45" s="1"/>
  <c r="L44"/>
  <c r="M44" s="1"/>
  <c r="L43"/>
  <c r="M43" s="1"/>
  <c r="L42"/>
  <c r="M42" s="1"/>
  <c r="M41"/>
  <c r="L41"/>
  <c r="L40"/>
  <c r="M40" s="1"/>
  <c r="L39"/>
  <c r="M39" s="1"/>
  <c r="L38"/>
  <c r="M38" s="1"/>
  <c r="L37"/>
  <c r="M37" s="1"/>
  <c r="L36"/>
  <c r="M36" s="1"/>
  <c r="L35"/>
  <c r="M35" s="1"/>
  <c r="L34"/>
  <c r="M34" s="1"/>
  <c r="M33"/>
  <c r="L33"/>
  <c r="L32"/>
  <c r="M32" s="1"/>
  <c r="L31"/>
  <c r="M31" s="1"/>
  <c r="L30"/>
  <c r="M30" s="1"/>
  <c r="L29"/>
  <c r="M29" s="1"/>
  <c r="L28"/>
  <c r="M28" s="1"/>
  <c r="M27"/>
  <c r="L27"/>
  <c r="L26"/>
  <c r="M26" s="1"/>
  <c r="M25"/>
  <c r="L25"/>
  <c r="L24"/>
  <c r="M24" s="1"/>
  <c r="L23"/>
  <c r="M23" s="1"/>
  <c r="L22"/>
  <c r="M22" s="1"/>
  <c r="L21"/>
  <c r="M21" s="1"/>
  <c r="L20"/>
  <c r="M20" s="1"/>
  <c r="M19"/>
  <c r="L19"/>
  <c r="L18"/>
  <c r="M18" s="1"/>
  <c r="M17"/>
  <c r="L17"/>
  <c r="L16"/>
  <c r="M16" s="1"/>
  <c r="L15"/>
  <c r="M15" s="1"/>
  <c r="L14"/>
  <c r="M14" s="1"/>
  <c r="L13"/>
  <c r="M13" s="1"/>
  <c r="L12"/>
  <c r="M12" s="1"/>
  <c r="M11"/>
  <c r="L11"/>
  <c r="L10"/>
  <c r="M10" s="1"/>
  <c r="F47" i="27"/>
  <c r="G47"/>
  <c r="H47"/>
  <c r="I47"/>
  <c r="J47"/>
  <c r="K47"/>
  <c r="E47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31"/>
  <c r="M31" s="1"/>
  <c r="F25"/>
  <c r="G25"/>
  <c r="H25"/>
  <c r="I25"/>
  <c r="J25"/>
  <c r="K25"/>
  <c r="E25"/>
  <c r="L13"/>
  <c r="M13" s="1"/>
  <c r="L14"/>
  <c r="M14" s="1"/>
  <c r="L15"/>
  <c r="M15" s="1"/>
  <c r="L16"/>
  <c r="M16" s="1"/>
  <c r="L17"/>
  <c r="M17" s="1"/>
  <c r="L18"/>
  <c r="M18" s="1"/>
  <c r="L19"/>
  <c r="M19" s="1"/>
  <c r="L12"/>
  <c r="M12" s="1"/>
  <c r="M18" i="28"/>
  <c r="K18"/>
  <c r="J18"/>
  <c r="I18"/>
  <c r="H18"/>
  <c r="G18"/>
  <c r="L18" s="1"/>
  <c r="F18"/>
  <c r="E18"/>
  <c r="F25" i="26"/>
  <c r="G25"/>
  <c r="H25"/>
  <c r="I25"/>
  <c r="K25"/>
  <c r="J25"/>
  <c r="E25"/>
  <c r="L24"/>
  <c r="M24"/>
  <c r="M13"/>
  <c r="L14"/>
  <c r="M14" s="1"/>
  <c r="L15"/>
  <c r="M15"/>
  <c r="L16"/>
  <c r="M16" s="1"/>
  <c r="L17"/>
  <c r="M17"/>
  <c r="L18"/>
  <c r="M18" s="1"/>
  <c r="L19"/>
  <c r="M19"/>
  <c r="L20"/>
  <c r="M20"/>
  <c r="L21"/>
  <c r="M21"/>
  <c r="L22"/>
  <c r="M22" s="1"/>
  <c r="L23"/>
  <c r="M23" s="1"/>
  <c r="L59" i="24"/>
  <c r="L60"/>
  <c r="M60" s="1"/>
  <c r="L61"/>
  <c r="M61" s="1"/>
  <c r="L62"/>
  <c r="L63"/>
  <c r="L64"/>
  <c r="M64" s="1"/>
  <c r="L65"/>
  <c r="M65" s="1"/>
  <c r="L66"/>
  <c r="L67"/>
  <c r="L68"/>
  <c r="M68" s="1"/>
  <c r="L69"/>
  <c r="M69" s="1"/>
  <c r="L70"/>
  <c r="L71"/>
  <c r="L72"/>
  <c r="M72" s="1"/>
  <c r="L73"/>
  <c r="L58"/>
  <c r="M58" s="1"/>
  <c r="M71"/>
  <c r="M70"/>
  <c r="M67"/>
  <c r="M66"/>
  <c r="M63"/>
  <c r="M62"/>
  <c r="M59"/>
  <c r="F52"/>
  <c r="G52"/>
  <c r="H52"/>
  <c r="I52"/>
  <c r="J52"/>
  <c r="K52"/>
  <c r="E52"/>
  <c r="M35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35"/>
  <c r="L12" i="26"/>
  <c r="M12" s="1"/>
  <c r="F22" i="5"/>
  <c r="G22"/>
  <c r="H22"/>
  <c r="I22"/>
  <c r="J22"/>
  <c r="K22"/>
  <c r="E22"/>
  <c r="L13"/>
  <c r="M13"/>
  <c r="L14"/>
  <c r="M14" s="1"/>
  <c r="L15"/>
  <c r="M15" s="1"/>
  <c r="L16"/>
  <c r="M16" s="1"/>
  <c r="L17"/>
  <c r="M17" s="1"/>
  <c r="L18"/>
  <c r="M18" s="1"/>
  <c r="L19"/>
  <c r="M19"/>
  <c r="L20"/>
  <c r="M20" s="1"/>
  <c r="L21"/>
  <c r="M21"/>
  <c r="L12"/>
  <c r="M12" s="1"/>
  <c r="M57" i="25"/>
  <c r="M61"/>
  <c r="M53"/>
  <c r="F65"/>
  <c r="G65"/>
  <c r="H65"/>
  <c r="I65"/>
  <c r="J65"/>
  <c r="K65"/>
  <c r="E65"/>
  <c r="L64"/>
  <c r="M64" s="1"/>
  <c r="L63"/>
  <c r="M63" s="1"/>
  <c r="L62"/>
  <c r="M62" s="1"/>
  <c r="L61"/>
  <c r="L60"/>
  <c r="M60" s="1"/>
  <c r="L59"/>
  <c r="M59" s="1"/>
  <c r="L58"/>
  <c r="M58" s="1"/>
  <c r="L57"/>
  <c r="L56"/>
  <c r="M56" s="1"/>
  <c r="L55"/>
  <c r="M55" s="1"/>
  <c r="L54"/>
  <c r="M54" s="1"/>
  <c r="L53"/>
  <c r="F47"/>
  <c r="G47"/>
  <c r="H47"/>
  <c r="I47"/>
  <c r="J47"/>
  <c r="K47"/>
  <c r="E47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30"/>
  <c r="M30" s="1"/>
  <c r="F24"/>
  <c r="G24"/>
  <c r="H24"/>
  <c r="I24"/>
  <c r="J24"/>
  <c r="K24"/>
  <c r="E24"/>
  <c r="M15"/>
  <c r="M17"/>
  <c r="M23"/>
  <c r="L12"/>
  <c r="M12" s="1"/>
  <c r="L23"/>
  <c r="L22"/>
  <c r="M22" s="1"/>
  <c r="L21"/>
  <c r="M21" s="1"/>
  <c r="L20"/>
  <c r="M20" s="1"/>
  <c r="L19"/>
  <c r="M19" s="1"/>
  <c r="L18"/>
  <c r="M18" s="1"/>
  <c r="L17"/>
  <c r="L16"/>
  <c r="M16" s="1"/>
  <c r="L15"/>
  <c r="L14"/>
  <c r="M14" s="1"/>
  <c r="L13"/>
  <c r="M13" s="1"/>
  <c r="H29" i="24"/>
  <c r="I29"/>
  <c r="J29"/>
  <c r="K29"/>
  <c r="G29"/>
  <c r="F29"/>
  <c r="E29"/>
  <c r="L13"/>
  <c r="M13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/>
  <c r="L22"/>
  <c r="M22" s="1"/>
  <c r="L23"/>
  <c r="M23" s="1"/>
  <c r="L24"/>
  <c r="M24" s="1"/>
  <c r="L25"/>
  <c r="M25"/>
  <c r="L26"/>
  <c r="M26" s="1"/>
  <c r="L28"/>
  <c r="M28" s="1"/>
  <c r="L12"/>
  <c r="M12" s="1"/>
  <c r="F61" i="16" l="1"/>
  <c r="G61"/>
  <c r="H61"/>
  <c r="I61"/>
  <c r="J61"/>
  <c r="K61"/>
  <c r="E61"/>
  <c r="L58"/>
  <c r="M58"/>
  <c r="L59"/>
  <c r="M59" s="1"/>
  <c r="L60"/>
  <c r="M60" s="1"/>
  <c r="L35"/>
  <c r="M35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/>
  <c r="L52"/>
  <c r="M52" s="1"/>
  <c r="L53"/>
  <c r="M53" s="1"/>
  <c r="L54"/>
  <c r="M54" s="1"/>
  <c r="L55"/>
  <c r="M55" s="1"/>
  <c r="L56"/>
  <c r="M56" s="1"/>
  <c r="L57"/>
  <c r="M57" s="1"/>
  <c r="L34"/>
  <c r="M34" s="1"/>
  <c r="F28"/>
  <c r="G28"/>
  <c r="H28"/>
  <c r="I28"/>
  <c r="J28"/>
  <c r="K28"/>
  <c r="E28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/>
  <c r="L24"/>
  <c r="M24" s="1"/>
  <c r="L25"/>
  <c r="M25" s="1"/>
  <c r="L26"/>
  <c r="M26"/>
  <c r="L27"/>
  <c r="M27" s="1"/>
  <c r="L12"/>
  <c r="M12" s="1"/>
  <c r="L96" i="19"/>
  <c r="M96" s="1"/>
  <c r="H90"/>
  <c r="I90"/>
  <c r="J90"/>
  <c r="K90"/>
  <c r="G90"/>
  <c r="F90"/>
  <c r="E90"/>
  <c r="L13"/>
  <c r="M13"/>
  <c r="L14"/>
  <c r="M14" s="1"/>
  <c r="L15"/>
  <c r="M15"/>
  <c r="L16"/>
  <c r="M16" s="1"/>
  <c r="L17"/>
  <c r="M17" s="1"/>
  <c r="L18"/>
  <c r="M18" s="1"/>
  <c r="L19"/>
  <c r="M19"/>
  <c r="L20"/>
  <c r="M20" s="1"/>
  <c r="L21"/>
  <c r="M21"/>
  <c r="L22"/>
  <c r="M22" s="1"/>
  <c r="L23"/>
  <c r="M23"/>
  <c r="L24"/>
  <c r="M24" s="1"/>
  <c r="L25"/>
  <c r="M25" s="1"/>
  <c r="L26"/>
  <c r="M26" s="1"/>
  <c r="L27"/>
  <c r="M27"/>
  <c r="L28"/>
  <c r="M28" s="1"/>
  <c r="L29"/>
  <c r="M29"/>
  <c r="L30"/>
  <c r="M30" s="1"/>
  <c r="L31"/>
  <c r="M31"/>
  <c r="L32"/>
  <c r="M32" s="1"/>
  <c r="L33"/>
  <c r="M33" s="1"/>
  <c r="L34"/>
  <c r="M34" s="1"/>
  <c r="L35"/>
  <c r="M35"/>
  <c r="L36"/>
  <c r="M36" s="1"/>
  <c r="L37"/>
  <c r="M37"/>
  <c r="L38"/>
  <c r="M38" s="1"/>
  <c r="L39"/>
  <c r="M39"/>
  <c r="L40"/>
  <c r="M40" s="1"/>
  <c r="L41"/>
  <c r="M41" s="1"/>
  <c r="L42"/>
  <c r="M42" s="1"/>
  <c r="L43"/>
  <c r="M43"/>
  <c r="L44"/>
  <c r="M44" s="1"/>
  <c r="L45"/>
  <c r="M45"/>
  <c r="L46"/>
  <c r="M46" s="1"/>
  <c r="L47"/>
  <c r="M47"/>
  <c r="L48"/>
  <c r="M48" s="1"/>
  <c r="L49"/>
  <c r="M49" s="1"/>
  <c r="L50"/>
  <c r="M50" s="1"/>
  <c r="L51"/>
  <c r="M51"/>
  <c r="L52"/>
  <c r="M52" s="1"/>
  <c r="L53"/>
  <c r="M53"/>
  <c r="L54"/>
  <c r="M54" s="1"/>
  <c r="L55"/>
  <c r="M55"/>
  <c r="L56"/>
  <c r="M56" s="1"/>
  <c r="L57"/>
  <c r="M57" s="1"/>
  <c r="L58"/>
  <c r="M58" s="1"/>
  <c r="L59"/>
  <c r="M59"/>
  <c r="L60"/>
  <c r="M60" s="1"/>
  <c r="L61"/>
  <c r="M61"/>
  <c r="L62"/>
  <c r="M62" s="1"/>
  <c r="L63"/>
  <c r="M63"/>
  <c r="L64"/>
  <c r="M64" s="1"/>
  <c r="L65"/>
  <c r="M65" s="1"/>
  <c r="L66"/>
  <c r="M66" s="1"/>
  <c r="L67"/>
  <c r="M67"/>
  <c r="L68"/>
  <c r="M68" s="1"/>
  <c r="L69"/>
  <c r="M69"/>
  <c r="L70"/>
  <c r="M70" s="1"/>
  <c r="L71"/>
  <c r="M71"/>
  <c r="L72"/>
  <c r="M72" s="1"/>
  <c r="L73"/>
  <c r="M73" s="1"/>
  <c r="L74"/>
  <c r="M74" s="1"/>
  <c r="L75"/>
  <c r="M75"/>
  <c r="L76"/>
  <c r="M76" s="1"/>
  <c r="L77"/>
  <c r="M77"/>
  <c r="L78"/>
  <c r="M78" s="1"/>
  <c r="L79"/>
  <c r="M79"/>
  <c r="L80"/>
  <c r="M80" s="1"/>
  <c r="L81"/>
  <c r="M81" s="1"/>
  <c r="L82"/>
  <c r="M82" s="1"/>
  <c r="L83"/>
  <c r="M83"/>
  <c r="L84"/>
  <c r="M84" s="1"/>
  <c r="L85"/>
  <c r="M85"/>
  <c r="L86"/>
  <c r="M86" s="1"/>
  <c r="L87"/>
  <c r="M87"/>
  <c r="L88"/>
  <c r="M88" s="1"/>
  <c r="L89"/>
  <c r="M89" s="1"/>
  <c r="L12"/>
  <c r="M12" s="1"/>
  <c r="M42" i="6"/>
  <c r="M46"/>
  <c r="M50"/>
  <c r="M54"/>
  <c r="M58"/>
  <c r="M62"/>
  <c r="L41"/>
  <c r="M41" s="1"/>
  <c r="L42"/>
  <c r="L43"/>
  <c r="M43" s="1"/>
  <c r="L44"/>
  <c r="M44" s="1"/>
  <c r="L45"/>
  <c r="M45" s="1"/>
  <c r="L46"/>
  <c r="L47"/>
  <c r="M47" s="1"/>
  <c r="L48"/>
  <c r="M48" s="1"/>
  <c r="L49"/>
  <c r="M49" s="1"/>
  <c r="L50"/>
  <c r="L51"/>
  <c r="M51" s="1"/>
  <c r="L52"/>
  <c r="M52" s="1"/>
  <c r="L53"/>
  <c r="M53" s="1"/>
  <c r="L54"/>
  <c r="L55"/>
  <c r="M55" s="1"/>
  <c r="L56"/>
  <c r="M56" s="1"/>
  <c r="L57"/>
  <c r="M57" s="1"/>
  <c r="L58"/>
  <c r="L59"/>
  <c r="M59" s="1"/>
  <c r="L60"/>
  <c r="M60" s="1"/>
  <c r="L61"/>
  <c r="M61" s="1"/>
  <c r="L62"/>
  <c r="L63"/>
  <c r="M63" s="1"/>
  <c r="L64"/>
  <c r="M64" s="1"/>
  <c r="L65"/>
  <c r="M65" s="1"/>
  <c r="F66"/>
  <c r="G66"/>
  <c r="H66"/>
  <c r="I66"/>
  <c r="J66"/>
  <c r="K66"/>
  <c r="E66"/>
  <c r="L32"/>
  <c r="M32" s="1"/>
  <c r="L40"/>
  <c r="M40" s="1"/>
  <c r="M30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L31"/>
  <c r="M31" s="1"/>
  <c r="L33"/>
  <c r="M33" s="1"/>
  <c r="K34"/>
  <c r="F34"/>
  <c r="G34"/>
  <c r="H34"/>
  <c r="I34"/>
  <c r="J34"/>
  <c r="E34"/>
  <c r="L12"/>
  <c r="M12" s="1"/>
  <c r="L58" i="14"/>
  <c r="M58" s="1"/>
  <c r="L45"/>
  <c r="M45"/>
  <c r="H80"/>
  <c r="I80"/>
  <c r="J80"/>
  <c r="K80"/>
  <c r="G80"/>
  <c r="F80"/>
  <c r="E80"/>
  <c r="M20"/>
  <c r="M36"/>
  <c r="M53"/>
  <c r="M63"/>
  <c r="M7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L54"/>
  <c r="M54" s="1"/>
  <c r="L55"/>
  <c r="M55" s="1"/>
  <c r="L56"/>
  <c r="M56" s="1"/>
  <c r="L57"/>
  <c r="M57" s="1"/>
  <c r="L59"/>
  <c r="M59" s="1"/>
  <c r="L60"/>
  <c r="M60" s="1"/>
  <c r="L61"/>
  <c r="M61" s="1"/>
  <c r="L62"/>
  <c r="M62" s="1"/>
  <c r="L63"/>
  <c r="L64"/>
  <c r="M64" s="1"/>
  <c r="L65"/>
  <c r="M65" s="1"/>
  <c r="L66"/>
  <c r="M66" s="1"/>
  <c r="L67"/>
  <c r="M67" s="1"/>
  <c r="L68"/>
  <c r="M68" s="1"/>
  <c r="L69"/>
  <c r="M69" s="1"/>
  <c r="L70"/>
  <c r="M70" s="1"/>
  <c r="L71"/>
  <c r="L72"/>
  <c r="M72" s="1"/>
  <c r="L73"/>
  <c r="M73" s="1"/>
  <c r="L74"/>
  <c r="M74" s="1"/>
  <c r="L75"/>
  <c r="M75" s="1"/>
  <c r="L76"/>
  <c r="M76" s="1"/>
  <c r="L77"/>
  <c r="M77" s="1"/>
  <c r="L79"/>
  <c r="M79" s="1"/>
  <c r="L10"/>
  <c r="M10" s="1"/>
  <c r="M68" i="12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L69"/>
  <c r="M69" s="1"/>
  <c r="L70"/>
  <c r="M70" s="1"/>
  <c r="F71"/>
  <c r="G71"/>
  <c r="H71"/>
  <c r="I71"/>
  <c r="J71"/>
  <c r="K71"/>
  <c r="E71"/>
  <c r="L57"/>
  <c r="M57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30"/>
  <c r="M30" s="1"/>
  <c r="F51"/>
  <c r="G51"/>
  <c r="H51"/>
  <c r="I51"/>
  <c r="J51"/>
  <c r="K51"/>
  <c r="E5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12"/>
  <c r="M12" s="1"/>
  <c r="F24"/>
  <c r="G24"/>
  <c r="H24"/>
  <c r="I24"/>
  <c r="J24"/>
  <c r="K24"/>
  <c r="E24"/>
</calcChain>
</file>

<file path=xl/sharedStrings.xml><?xml version="1.0" encoding="utf-8"?>
<sst xmlns="http://schemas.openxmlformats.org/spreadsheetml/2006/main" count="1499" uniqueCount="530">
  <si>
    <t>Утверждаю</t>
  </si>
  <si>
    <t>ООО "Экологический Регион Алания"</t>
  </si>
  <si>
    <t>№ п.п</t>
  </si>
  <si>
    <t>Наименование улиц</t>
  </si>
  <si>
    <t>Дислокация контейнеров</t>
  </si>
  <si>
    <t>0,75мЗ</t>
  </si>
  <si>
    <t>Дни работы, объемы производства работ</t>
  </si>
  <si>
    <t>пон</t>
  </si>
  <si>
    <t>втор</t>
  </si>
  <si>
    <t>среда</t>
  </si>
  <si>
    <t>четв</t>
  </si>
  <si>
    <t>пятн</t>
  </si>
  <si>
    <t>субб</t>
  </si>
  <si>
    <t>воскр</t>
  </si>
  <si>
    <t>Цоколаева 40</t>
  </si>
  <si>
    <t>уличный</t>
  </si>
  <si>
    <t>договор</t>
  </si>
  <si>
    <t>уличные</t>
  </si>
  <si>
    <t xml:space="preserve">договор </t>
  </si>
  <si>
    <t>Щорса 201</t>
  </si>
  <si>
    <t>Московская 45/3</t>
  </si>
  <si>
    <t>Московская 33</t>
  </si>
  <si>
    <t>Доватора 89</t>
  </si>
  <si>
    <t xml:space="preserve">дворовые </t>
  </si>
  <si>
    <t>дворовые</t>
  </si>
  <si>
    <t>Калинина 62</t>
  </si>
  <si>
    <t xml:space="preserve">Калинина 81 </t>
  </si>
  <si>
    <t>Калинина 83 мойка</t>
  </si>
  <si>
    <t xml:space="preserve">Кесаева 127 за домом </t>
  </si>
  <si>
    <t xml:space="preserve">Кесаева 133 </t>
  </si>
  <si>
    <t>Пр.Коста 280</t>
  </si>
  <si>
    <t>Московское шоссе 19/2</t>
  </si>
  <si>
    <t xml:space="preserve">Леонова 16 Ногир </t>
  </si>
  <si>
    <t xml:space="preserve">А.Кесаева 37 </t>
  </si>
  <si>
    <t>выкаты</t>
  </si>
  <si>
    <t>Владикавказская 31</t>
  </si>
  <si>
    <t>Цоколаева 8</t>
  </si>
  <si>
    <t>Весенняя 34</t>
  </si>
  <si>
    <t>Владикавказская 8</t>
  </si>
  <si>
    <t xml:space="preserve">выкаты </t>
  </si>
  <si>
    <t>Мор.Пехотинцев 15</t>
  </si>
  <si>
    <t xml:space="preserve">Владикавказская 1 </t>
  </si>
  <si>
    <t xml:space="preserve">Калинина 62 </t>
  </si>
  <si>
    <t>Московская 41</t>
  </si>
  <si>
    <t>Пр.Коста 283в</t>
  </si>
  <si>
    <t>Пр.Коста 278</t>
  </si>
  <si>
    <t xml:space="preserve">Московская 8 Абрикос </t>
  </si>
  <si>
    <t>0,75/1,1мЗ</t>
  </si>
  <si>
    <t>1,1</t>
  </si>
  <si>
    <t>0.75</t>
  </si>
  <si>
    <t>Пр. Коста 267</t>
  </si>
  <si>
    <t>Московская дублер 35</t>
  </si>
  <si>
    <t>Московская дублер 27\1</t>
  </si>
  <si>
    <t>Гукаева 22\4</t>
  </si>
  <si>
    <t>Голковского 235</t>
  </si>
  <si>
    <t>Зоя. Космодемянская 12</t>
  </si>
  <si>
    <t>звонку</t>
  </si>
  <si>
    <t>по</t>
  </si>
  <si>
    <t>Московская 4 Баспик</t>
  </si>
  <si>
    <t xml:space="preserve">по </t>
  </si>
  <si>
    <t>в мес</t>
  </si>
  <si>
    <t>3 раза</t>
  </si>
  <si>
    <t>Московская 4 Гран</t>
  </si>
  <si>
    <t>1 раз</t>
  </si>
  <si>
    <t>2раз</t>
  </si>
  <si>
    <t xml:space="preserve">Московская 8 Скор. Пом </t>
  </si>
  <si>
    <t>АФТ Бойцов-ий Клуб</t>
  </si>
  <si>
    <t>Разряд Пр. Коста 233</t>
  </si>
  <si>
    <t>1раз</t>
  </si>
  <si>
    <t xml:space="preserve"> Кесаева 152 Пятерочка</t>
  </si>
  <si>
    <t>Полик 4 Зоя Космед 14</t>
  </si>
  <si>
    <t xml:space="preserve">Набережная </t>
  </si>
  <si>
    <t>Пр.Коста 284а Магнит</t>
  </si>
  <si>
    <t>Московская 17а Эрудит</t>
  </si>
  <si>
    <t>Московская 15а 36 Школа</t>
  </si>
  <si>
    <t xml:space="preserve">Пр. Коста 288 7 школа </t>
  </si>
  <si>
    <t>Сом Моковская 3</t>
  </si>
  <si>
    <t xml:space="preserve">Московская 16 Энергос </t>
  </si>
  <si>
    <t>Галковского 227 Сош 39</t>
  </si>
  <si>
    <t>Зоя Космед 56 Техникум</t>
  </si>
  <si>
    <t>Галковского 221 Ст. Техникум</t>
  </si>
  <si>
    <t>Алые Паруса</t>
  </si>
  <si>
    <t>Калинина 70</t>
  </si>
  <si>
    <t>Владикавказская 23а</t>
  </si>
  <si>
    <t>Доватора 85</t>
  </si>
  <si>
    <t>Доватора 250/2</t>
  </si>
  <si>
    <t>Доватора 250/1</t>
  </si>
  <si>
    <t>Доватора 254/2</t>
  </si>
  <si>
    <t>Парус</t>
  </si>
  <si>
    <t>Доватора 260</t>
  </si>
  <si>
    <t>Галковского 63/2</t>
  </si>
  <si>
    <t>дворовой</t>
  </si>
  <si>
    <t>0,75</t>
  </si>
  <si>
    <t>А.Кесаева 13</t>
  </si>
  <si>
    <t>А.Кесаева 11 угол</t>
  </si>
  <si>
    <t>Владикавказская 18/1</t>
  </si>
  <si>
    <t>Детский сад №7</t>
  </si>
  <si>
    <t>Владикавказская 18</t>
  </si>
  <si>
    <t>Цоколаева 2/2</t>
  </si>
  <si>
    <t>Цоколаева 2/1</t>
  </si>
  <si>
    <t>Московская 42/2</t>
  </si>
  <si>
    <t>Детский сад №49</t>
  </si>
  <si>
    <t>Московская 42/1</t>
  </si>
  <si>
    <t>Московская 36/1</t>
  </si>
  <si>
    <t>Московская 32/2</t>
  </si>
  <si>
    <t>Детский сад №72</t>
  </si>
  <si>
    <t>А.Кесаева 5/1</t>
  </si>
  <si>
    <t>А.Кесаева 5</t>
  </si>
  <si>
    <t>А.Кесаева 2/1</t>
  </si>
  <si>
    <t>А.Кесаева 4/1</t>
  </si>
  <si>
    <t>Московская 32/1</t>
  </si>
  <si>
    <t>Гукаева 61 Магнит</t>
  </si>
  <si>
    <t xml:space="preserve">Пр. Доватора 254а  Магнит </t>
  </si>
  <si>
    <t xml:space="preserve">Владикавказская 19 Пятерочка </t>
  </si>
  <si>
    <t>А.Кесаева 37\1</t>
  </si>
  <si>
    <t>А.Кесаева 23а</t>
  </si>
  <si>
    <t>Весенняя18</t>
  </si>
  <si>
    <t>А.Кесаева 22</t>
  </si>
  <si>
    <t xml:space="preserve">Весенняя 39а Миграционная </t>
  </si>
  <si>
    <t xml:space="preserve">Мор Пех 15б Клиника </t>
  </si>
  <si>
    <t>Тенисный корт</t>
  </si>
  <si>
    <t>Владивастокская Теремок</t>
  </si>
  <si>
    <t xml:space="preserve">Цоколаева 9 Аурум. </t>
  </si>
  <si>
    <t>Ледовая Арена Цоколаева14</t>
  </si>
  <si>
    <t>Тхеквандо Цоколаева14а</t>
  </si>
  <si>
    <t xml:space="preserve">в мес </t>
  </si>
  <si>
    <t xml:space="preserve">Владикавказская 67а Меб.цех. </t>
  </si>
  <si>
    <t>Весенняя 17Б Сим Бом</t>
  </si>
  <si>
    <t xml:space="preserve">Весеняя 15а Шоколадница </t>
  </si>
  <si>
    <t>Весенняя 15а АОРС</t>
  </si>
  <si>
    <t>2 раз</t>
  </si>
  <si>
    <t>Весеняя 25 Гран магазин</t>
  </si>
  <si>
    <t xml:space="preserve">Пр. Коста 269 </t>
  </si>
  <si>
    <t>Международная 1\2</t>
  </si>
  <si>
    <t xml:space="preserve">Автовокзал Арх.Шоссе </t>
  </si>
  <si>
    <t>Московская 3 Мол Завод.</t>
  </si>
  <si>
    <t>Московская 4б ООО ВАДО</t>
  </si>
  <si>
    <t xml:space="preserve">Московсеая 4 Аскания </t>
  </si>
  <si>
    <t xml:space="preserve">Московская Континент Стоянка </t>
  </si>
  <si>
    <t>Москов-ая 8 Советский Суд.</t>
  </si>
  <si>
    <t xml:space="preserve">Леонова Пенсионный Фонд </t>
  </si>
  <si>
    <t xml:space="preserve">Леонова  Три Прирога </t>
  </si>
  <si>
    <t xml:space="preserve">Арх Шоссе ГАИ </t>
  </si>
  <si>
    <t xml:space="preserve">Арх Шоссе Гефест </t>
  </si>
  <si>
    <t xml:space="preserve">Арх Шоссе Дигория </t>
  </si>
  <si>
    <t>Арх Шоссе Роснефть</t>
  </si>
  <si>
    <t>Арх Шоссе Крон Завод</t>
  </si>
  <si>
    <t xml:space="preserve">Арх Шоссе Кетон Завод </t>
  </si>
  <si>
    <t xml:space="preserve">По дублеру над зобором </t>
  </si>
  <si>
    <t>Галковского 235Б Д\С</t>
  </si>
  <si>
    <t>Краснодонская 39а Д\С 68</t>
  </si>
  <si>
    <t xml:space="preserve">Краснодоская 37 Д\С 37 </t>
  </si>
  <si>
    <t xml:space="preserve">Краснодонская 25 Д\С 77 </t>
  </si>
  <si>
    <t>Галковского 237 Соц Страх</t>
  </si>
  <si>
    <t xml:space="preserve"> Пр.Коста 264\1 Д\С 47</t>
  </si>
  <si>
    <t xml:space="preserve">Пр.Коста 267 Дарьял </t>
  </si>
  <si>
    <t xml:space="preserve">Леонова 5\5 Д\С 52 </t>
  </si>
  <si>
    <t>Пр Коста 283б С\Маркет Наш</t>
  </si>
  <si>
    <t>Арх Шоссе ОСПК</t>
  </si>
  <si>
    <t>Весеняяя17 СОШ 48</t>
  </si>
  <si>
    <t xml:space="preserve">А.Кесаева 35а Д\С Маленькая страна </t>
  </si>
  <si>
    <t xml:space="preserve">Цоколаева 5а Триада </t>
  </si>
  <si>
    <t xml:space="preserve">Цоколаева 3 Радуга </t>
  </si>
  <si>
    <t>Мор Пех 9а Д\С</t>
  </si>
  <si>
    <t xml:space="preserve">Весеняя 3\4 Интелекс </t>
  </si>
  <si>
    <t xml:space="preserve">Весеняя13в Интелект </t>
  </si>
  <si>
    <t xml:space="preserve">Мор Пех 7а Д\С </t>
  </si>
  <si>
    <t xml:space="preserve">А.Кесаева 4б Д\С 96 </t>
  </si>
  <si>
    <t>Владикавказская СОШ 22</t>
  </si>
  <si>
    <t>Калинина 64 Монолит Мебель</t>
  </si>
  <si>
    <t xml:space="preserve">Владивостокская Иди Сюда Кафе </t>
  </si>
  <si>
    <t>Владик-ая69г СОШ Диалог</t>
  </si>
  <si>
    <t xml:space="preserve">Весенняя Мюллер АЗС </t>
  </si>
  <si>
    <t>Весенняя Калин. Мюллер</t>
  </si>
  <si>
    <t>Весенняя Калинина Мойка 24</t>
  </si>
  <si>
    <t xml:space="preserve">Цоколаева 14б Д\С 75 </t>
  </si>
  <si>
    <t>Цоколаева 5 Карусель</t>
  </si>
  <si>
    <t xml:space="preserve">А Кесаева 62 Чайка Боксы </t>
  </si>
  <si>
    <t xml:space="preserve">Весенняя 15г Дом Одежды </t>
  </si>
  <si>
    <t>Весенняя 21 Замена масла</t>
  </si>
  <si>
    <t xml:space="preserve">Весеняя 32а Барс </t>
  </si>
  <si>
    <t>Весеняя 6 СОШ 42</t>
  </si>
  <si>
    <t xml:space="preserve">А.Кесаева  Декор Обои </t>
  </si>
  <si>
    <t xml:space="preserve">Весенняя 34а Кавант </t>
  </si>
  <si>
    <t xml:space="preserve">Московская 27\1 Лукоил </t>
  </si>
  <si>
    <t xml:space="preserve">Весенняя 25 Бест Клуб </t>
  </si>
  <si>
    <t>Международная МЧС</t>
  </si>
  <si>
    <t>Гакаева 1а Стейтон</t>
  </si>
  <si>
    <t xml:space="preserve">Мор Пех 15а Молоток </t>
  </si>
  <si>
    <t xml:space="preserve">Мор Пех15а Сашими </t>
  </si>
  <si>
    <t xml:space="preserve">Весенняя Здоровье </t>
  </si>
  <si>
    <t>Дзусова СОШ 46</t>
  </si>
  <si>
    <t xml:space="preserve">Дзусова 28а Д\С17 </t>
  </si>
  <si>
    <t>Дзусова 26а Магнит</t>
  </si>
  <si>
    <t xml:space="preserve">Владикавказская СОШ 40  </t>
  </si>
  <si>
    <t>Весенней Мойка 24</t>
  </si>
  <si>
    <t xml:space="preserve">Владикавказская Мойка Ирком </t>
  </si>
  <si>
    <t>Пр.Коста 274 за гаражами</t>
  </si>
  <si>
    <t>Леонова 18</t>
  </si>
  <si>
    <t>Арх Шоссе Авто звук</t>
  </si>
  <si>
    <t xml:space="preserve">Весеняя 25 Кулер </t>
  </si>
  <si>
    <t>Весенняя 39б Спец Приемник</t>
  </si>
  <si>
    <t xml:space="preserve">уличные </t>
  </si>
  <si>
    <t>Героев Отечества 6г</t>
  </si>
  <si>
    <t xml:space="preserve">Дзусова Каскад </t>
  </si>
  <si>
    <t>Дзусова 15</t>
  </si>
  <si>
    <t>Дзусова 19/1</t>
  </si>
  <si>
    <t xml:space="preserve">Героев Отечества 7 </t>
  </si>
  <si>
    <t>Билара Коболоева 6</t>
  </si>
  <si>
    <t>Гакаева 26</t>
  </si>
  <si>
    <t>Весенняя 50</t>
  </si>
  <si>
    <t>Дзусова 34</t>
  </si>
  <si>
    <t>Дзусова 6</t>
  </si>
  <si>
    <t>Весенняя 37</t>
  </si>
  <si>
    <t>Московкая 11</t>
  </si>
  <si>
    <t>Леонова 9\2</t>
  </si>
  <si>
    <t>Гугкаева 8</t>
  </si>
  <si>
    <t xml:space="preserve">Пр. Коста 292 </t>
  </si>
  <si>
    <t>Весеняя 34</t>
  </si>
  <si>
    <t>в месяц</t>
  </si>
  <si>
    <t xml:space="preserve">звонку </t>
  </si>
  <si>
    <t>Владикавказская 29</t>
  </si>
  <si>
    <t>Владикавказская 23</t>
  </si>
  <si>
    <t>Владикавказская 15</t>
  </si>
  <si>
    <t>Владикавказская 7</t>
  </si>
  <si>
    <t>Цоколаева 16</t>
  </si>
  <si>
    <t>Цоколаева 2а</t>
  </si>
  <si>
    <t>Весенняя 36</t>
  </si>
  <si>
    <t>Весенняя 38</t>
  </si>
  <si>
    <t>Весенняя 40</t>
  </si>
  <si>
    <t xml:space="preserve">А.Кесаева 2\1 </t>
  </si>
  <si>
    <t>Героев Отечества 6</t>
  </si>
  <si>
    <t>Героев Отечества 6д</t>
  </si>
  <si>
    <t>Генеральный директор _________ Кулов А. Э.</t>
  </si>
  <si>
    <t>А. Кесаева 4</t>
  </si>
  <si>
    <t>А. Кесаева 2</t>
  </si>
  <si>
    <t>А. Кесаева 2а</t>
  </si>
  <si>
    <t>Рейс 1</t>
  </si>
  <si>
    <t>Итого</t>
  </si>
  <si>
    <t>Рейс 2</t>
  </si>
  <si>
    <t>пр. Доватора 244</t>
  </si>
  <si>
    <t>пр. Доватора 248</t>
  </si>
  <si>
    <t>пр. Доватора 252</t>
  </si>
  <si>
    <t>пр. Доватора 256</t>
  </si>
  <si>
    <t>Обьём</t>
  </si>
  <si>
    <t>Кол-во бунк.</t>
  </si>
  <si>
    <t>БилараКаболоева 10</t>
  </si>
  <si>
    <t>Рейс 3</t>
  </si>
  <si>
    <t>Владикавказская 22 /4</t>
  </si>
  <si>
    <t>Дзусова 27</t>
  </si>
  <si>
    <t>Дзусова 22а</t>
  </si>
  <si>
    <t xml:space="preserve">    1.1 мЗ / 0,75 мЗ</t>
  </si>
  <si>
    <t xml:space="preserve">    1.1 мЗ , 0,75 мЗ</t>
  </si>
  <si>
    <t>Зоя Космедемянская 56 а (67 д. с.)</t>
  </si>
  <si>
    <t>Зоя Космедемянская(гимназия 16)</t>
  </si>
  <si>
    <t>Московская 51\2  Пятерочка</t>
  </si>
  <si>
    <t>Московская 45\1 Пятерочка</t>
  </si>
  <si>
    <t>Калоева 402(Окна ПВХ)</t>
  </si>
  <si>
    <t>0,75  1,1мЗ</t>
  </si>
  <si>
    <t>Московская 27\2</t>
  </si>
  <si>
    <t>Московская 27\3</t>
  </si>
  <si>
    <t>Московская 27\4</t>
  </si>
  <si>
    <t>Голковского 229</t>
  </si>
  <si>
    <t>Голковского 221</t>
  </si>
  <si>
    <t>Московская/ Гугкаева (Анечка)</t>
  </si>
  <si>
    <t>0,24</t>
  </si>
  <si>
    <t>Гугкаева 26\3</t>
  </si>
  <si>
    <t>Московская 1а Золотая Карона</t>
  </si>
  <si>
    <t>Московская 1\1 АЗС Газ Пром</t>
  </si>
  <si>
    <t>Арх Шоссе ИрСтройИнвест</t>
  </si>
  <si>
    <t>Пер.Зои.Кос-кой. Пр. Коста 268а</t>
  </si>
  <si>
    <t>Пр. Коста 268</t>
  </si>
  <si>
    <t>Пр. Коста 268/4</t>
  </si>
  <si>
    <t>Пр. Коста 268/2</t>
  </si>
  <si>
    <t>Пр. Коста 288/2</t>
  </si>
  <si>
    <t>Московское шоссе15</t>
  </si>
  <si>
    <t>Леонова 9/1</t>
  </si>
  <si>
    <t>Леонова 7/5</t>
  </si>
  <si>
    <t>Леонова 2 (Электрон)</t>
  </si>
  <si>
    <t>Леонова 7/2</t>
  </si>
  <si>
    <t>50 Лет Октября</t>
  </si>
  <si>
    <t>Московская 39</t>
  </si>
  <si>
    <t>Гугкаева 65</t>
  </si>
  <si>
    <t>Гугкаева 67</t>
  </si>
  <si>
    <t>Леонова 3\2</t>
  </si>
  <si>
    <t>Леонова 3\3</t>
  </si>
  <si>
    <t>Пр.Коста 288/1</t>
  </si>
  <si>
    <t>Пр.Коста 290</t>
  </si>
  <si>
    <t>Пр.Коста 298</t>
  </si>
  <si>
    <t>Московское шоссе 22</t>
  </si>
  <si>
    <t>Московское шоссе 24</t>
  </si>
  <si>
    <t>Московское шоссе 26</t>
  </si>
  <si>
    <t>Московское шоссе 28</t>
  </si>
  <si>
    <t>Московское шоссе 30</t>
  </si>
  <si>
    <t>Московское шоссе 32</t>
  </si>
  <si>
    <t>Московское шоссе 34</t>
  </si>
  <si>
    <t>Московское шоссе 36</t>
  </si>
  <si>
    <t>Московское шоссе 38</t>
  </si>
  <si>
    <t>Московское шоссе 40</t>
  </si>
  <si>
    <t>Московское шоссе 42</t>
  </si>
  <si>
    <t xml:space="preserve">А. Кесаева 3 </t>
  </si>
  <si>
    <t>Пр. Коста 278 (м. "НАШ")</t>
  </si>
  <si>
    <t>Хадарцева 3 ООО "Хатал"</t>
  </si>
  <si>
    <t>Хадарцева 6 ООО "Общепит"</t>
  </si>
  <si>
    <t>Цоколаева 14 А  (Цветочный маг.)</t>
  </si>
  <si>
    <t>Курсантов Кировцев 15(Пятерочка)</t>
  </si>
  <si>
    <t xml:space="preserve">Цоколаева 2/2а  </t>
  </si>
  <si>
    <t>Весенняя 19</t>
  </si>
  <si>
    <t>Цоколаева 32\2</t>
  </si>
  <si>
    <t>Цоколаева 36\3</t>
  </si>
  <si>
    <t>Цоколаева 39б</t>
  </si>
  <si>
    <t>Цоколаева 41\1</t>
  </si>
  <si>
    <t>А.Кесаева 42б</t>
  </si>
  <si>
    <t>Московская 50(Асик)</t>
  </si>
  <si>
    <t>Московская (KFC)</t>
  </si>
  <si>
    <t>Владикавказская (Светофор)</t>
  </si>
  <si>
    <t xml:space="preserve"> Цоколаева 11 (к. "Елена")</t>
  </si>
  <si>
    <t>А.Кесаева 24 за Кафе Рич</t>
  </si>
  <si>
    <t>А.Кесаева 19</t>
  </si>
  <si>
    <t>А.Хадарцева 35 Суворовское</t>
  </si>
  <si>
    <t>А.Хадарцева 36 Суворовское училище</t>
  </si>
  <si>
    <t>А.Кесаева 12а Училище 5</t>
  </si>
  <si>
    <t>А.Кесаева 2б училище 5</t>
  </si>
  <si>
    <t>А.Кесаева 12а Общежитие</t>
  </si>
  <si>
    <t>0,75 1,1мЗ</t>
  </si>
  <si>
    <t>Владикавказская 24 (Забава)</t>
  </si>
  <si>
    <t>Московская 51 (Вирбак)</t>
  </si>
  <si>
    <t>Владикавказская 22</t>
  </si>
  <si>
    <t>Владикавказская 20</t>
  </si>
  <si>
    <t>Владикавказская 16</t>
  </si>
  <si>
    <t>Владикавказская 14</t>
  </si>
  <si>
    <t>Владикавказская 10</t>
  </si>
  <si>
    <t>Владикавказская 12 к1</t>
  </si>
  <si>
    <t xml:space="preserve">Владикавказская 12к 2 (Дв. М.) </t>
  </si>
  <si>
    <t>Владикавказская 12</t>
  </si>
  <si>
    <t>Объем м3</t>
  </si>
  <si>
    <t>Весенняя дублер 1</t>
  </si>
  <si>
    <t xml:space="preserve">0.75 </t>
  </si>
  <si>
    <t>Весенняя 1\2</t>
  </si>
  <si>
    <t>Весенняя 13</t>
  </si>
  <si>
    <t xml:space="preserve">Мор. Пехатинцев 11\2 </t>
  </si>
  <si>
    <t>Мор. Пехатинцев 9\2</t>
  </si>
  <si>
    <t>Цоколаева 12А</t>
  </si>
  <si>
    <t>Весеняя 15</t>
  </si>
  <si>
    <t>Цоколаева 30</t>
  </si>
  <si>
    <t>Весенняя 5</t>
  </si>
  <si>
    <t>Весенняя 11</t>
  </si>
  <si>
    <t>Весенняя 1\5</t>
  </si>
  <si>
    <t>Цоколаева12а</t>
  </si>
  <si>
    <t>Цоколаева20</t>
  </si>
  <si>
    <t>Цоколаева 26 Б</t>
  </si>
  <si>
    <t>Весеняя 15\19</t>
  </si>
  <si>
    <t xml:space="preserve">Весеняя 15\2 </t>
  </si>
  <si>
    <t>1,1 0,75мЗ</t>
  </si>
  <si>
    <t>Весеняя 18 (Ростелеком)</t>
  </si>
  <si>
    <t>в мес.</t>
  </si>
  <si>
    <t>3 р.</t>
  </si>
  <si>
    <t>Дзусова1\1</t>
  </si>
  <si>
    <t>Дзусова 5\5</t>
  </si>
  <si>
    <t>Владикавказзсакя 42</t>
  </si>
  <si>
    <r>
      <t>Дзусова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5\8</t>
    </r>
  </si>
  <si>
    <t>Дзусова 9\2</t>
  </si>
  <si>
    <t>Дзусова 12а  Комб. П.</t>
  </si>
  <si>
    <t>Дзусова 7\3</t>
  </si>
  <si>
    <t>Дзусова 20</t>
  </si>
  <si>
    <t>Владикавказзсакя 44</t>
  </si>
  <si>
    <t>Владикавказзсакя 46\1</t>
  </si>
  <si>
    <t>1,1   0,75мЗ</t>
  </si>
  <si>
    <t>Московсая 48/1</t>
  </si>
  <si>
    <t>Мор.Пехотинцев 13</t>
  </si>
  <si>
    <t>Мор.Пехотинцев 9</t>
  </si>
  <si>
    <t>Мор.Пехотинцев 9/1</t>
  </si>
  <si>
    <t>Мор.Пехотинцев 5/1</t>
  </si>
  <si>
    <t>Мор.Пехотинцев 5</t>
  </si>
  <si>
    <t>Московсая 48</t>
  </si>
  <si>
    <t>Московсая 54/1</t>
  </si>
  <si>
    <t>Московсая 54</t>
  </si>
  <si>
    <t>Московсая 54/2</t>
  </si>
  <si>
    <t>Калинина 66</t>
  </si>
  <si>
    <t>Калинина 64/1</t>
  </si>
  <si>
    <t>Калинина 55/1</t>
  </si>
  <si>
    <t>Калинина 57</t>
  </si>
  <si>
    <t>Дзусова5\8</t>
  </si>
  <si>
    <t>Дзусова6</t>
  </si>
  <si>
    <t>Дзусова 12а Комб. П.</t>
  </si>
  <si>
    <t xml:space="preserve"> 8 мЗ</t>
  </si>
  <si>
    <t>Леонова 7\2</t>
  </si>
  <si>
    <t>Гугкаева 26</t>
  </si>
  <si>
    <t>Пр. Коста 281</t>
  </si>
  <si>
    <t xml:space="preserve">Дзусова 18 (Лакомка) </t>
  </si>
  <si>
    <t xml:space="preserve">Дзусова 2а (Чиба) </t>
  </si>
  <si>
    <t>Кол-во бункеров</t>
  </si>
  <si>
    <t>А Кесаева 29</t>
  </si>
  <si>
    <t xml:space="preserve">Весенняя 16 </t>
  </si>
  <si>
    <t>А.Кесаева 36</t>
  </si>
  <si>
    <t>А Кесаева 31</t>
  </si>
  <si>
    <t>А Кесаева 33</t>
  </si>
  <si>
    <t>А Кесаева 27</t>
  </si>
  <si>
    <t>А Кесаева 26</t>
  </si>
  <si>
    <t>А Кесаева 19</t>
  </si>
  <si>
    <t>Цоколаева 24</t>
  </si>
  <si>
    <t>Весенняя 20</t>
  </si>
  <si>
    <t>А.Кесаева 38</t>
  </si>
  <si>
    <t>А.Кесаева 40</t>
  </si>
  <si>
    <t>Дзусова 17</t>
  </si>
  <si>
    <t>Дзусова 19</t>
  </si>
  <si>
    <t>Дзусова 47/3</t>
  </si>
  <si>
    <t>Дзусова 47/2</t>
  </si>
  <si>
    <t xml:space="preserve">Цоколаева 12а </t>
  </si>
  <si>
    <t>А.Хадарцева 7\10</t>
  </si>
  <si>
    <t>Мор. Пехатинцев 5</t>
  </si>
  <si>
    <t>Мор. Пехатинцев 13</t>
  </si>
  <si>
    <t>Цоколаева 20</t>
  </si>
  <si>
    <t>Цоколаева 32 А</t>
  </si>
  <si>
    <t>А.Хадарцева 7\9</t>
  </si>
  <si>
    <t>А.Хадарцева 1\2</t>
  </si>
  <si>
    <t>А.Хадарцева 1\5</t>
  </si>
  <si>
    <t xml:space="preserve">Курсантов-Кировцев, 19 (Ударник) </t>
  </si>
  <si>
    <t xml:space="preserve">Московская ул., 14 (Леруа-Мерлен) </t>
  </si>
  <si>
    <t>Весеняя 12 (Гипермаркет Магнит)</t>
  </si>
  <si>
    <t>1,1  0,75мЗ</t>
  </si>
  <si>
    <t>Весеняя 15В  (ДНС)</t>
  </si>
  <si>
    <t>Арх. Ш. (Бойня 1)</t>
  </si>
  <si>
    <t>Владивостокская 9 (Окна склады )</t>
  </si>
  <si>
    <t>Арх. Ш.  Натахтари</t>
  </si>
  <si>
    <t>с д5. Омега Центер</t>
  </si>
  <si>
    <t>Арх. Ш. (Деликат)</t>
  </si>
  <si>
    <t>Леваневского 277 ( Крытый рынок)</t>
  </si>
  <si>
    <t xml:space="preserve"> Московская 14  (ТЦ Вертикаль) </t>
  </si>
  <si>
    <t xml:space="preserve">Леонова 6 Налоговая </t>
  </si>
  <si>
    <t>8</t>
  </si>
  <si>
    <t xml:space="preserve">Левоневского 277 </t>
  </si>
  <si>
    <t>Гакаева 1а</t>
  </si>
  <si>
    <t>Дзусова 30</t>
  </si>
  <si>
    <t>Московскаяф 93 За АЗС</t>
  </si>
  <si>
    <t xml:space="preserve">Весенняя 37 </t>
  </si>
  <si>
    <t xml:space="preserve">Столица 2а с Международной </t>
  </si>
  <si>
    <t>Столицца 2а с Московской</t>
  </si>
  <si>
    <t xml:space="preserve">Земнухова </t>
  </si>
  <si>
    <t xml:space="preserve">свисток </t>
  </si>
  <si>
    <t>с</t>
  </si>
  <si>
    <t>Колоева</t>
  </si>
  <si>
    <t xml:space="preserve">Любовь Шецова </t>
  </si>
  <si>
    <t>Тургеневская</t>
  </si>
  <si>
    <t>Костанаева</t>
  </si>
  <si>
    <t xml:space="preserve">Левоневского </t>
  </si>
  <si>
    <t xml:space="preserve">Левченко </t>
  </si>
  <si>
    <t xml:space="preserve">Галковского </t>
  </si>
  <si>
    <t xml:space="preserve">Щорса </t>
  </si>
  <si>
    <t xml:space="preserve">Генерала Хетагурова </t>
  </si>
  <si>
    <t xml:space="preserve">Пр. Доватора. </t>
  </si>
  <si>
    <t xml:space="preserve">Калинина \ Ген. Хетагурова </t>
  </si>
  <si>
    <t xml:space="preserve">Калинина\ Щорса </t>
  </si>
  <si>
    <t xml:space="preserve">Калинина\ Галковского </t>
  </si>
  <si>
    <t xml:space="preserve">Калинина /Колоева </t>
  </si>
  <si>
    <t>Владикавказская 61</t>
  </si>
  <si>
    <t>Владикавказская 65</t>
  </si>
  <si>
    <t>Владикавказская 67</t>
  </si>
  <si>
    <t>Владикавказская 69</t>
  </si>
  <si>
    <t>Владикавказская 71</t>
  </si>
  <si>
    <t>Владикавказская 69а</t>
  </si>
  <si>
    <t>Владикавказская 46/2</t>
  </si>
  <si>
    <t>Владикавказская 49</t>
  </si>
  <si>
    <t>Владикавказская 35</t>
  </si>
  <si>
    <t>Владикавказская 34</t>
  </si>
  <si>
    <t xml:space="preserve">Гагкаева </t>
  </si>
  <si>
    <t>объём  м3</t>
  </si>
  <si>
    <t>Калинина/ Калоева</t>
  </si>
  <si>
    <t>Калинина /Галковского</t>
  </si>
  <si>
    <t>Калинина/Щорса</t>
  </si>
  <si>
    <t>Калинина/Ген. Хетагурова</t>
  </si>
  <si>
    <t>К. Кесаева (напротив к. Жар-Птица)</t>
  </si>
  <si>
    <t>З. Космодемьянской (Аллея)</t>
  </si>
  <si>
    <t>50 лет октября</t>
  </si>
  <si>
    <t>Леонова (Налоговая)</t>
  </si>
  <si>
    <t>Леваневского 277 (Рынок)</t>
  </si>
  <si>
    <t>Галковского 237</t>
  </si>
  <si>
    <t>Галковского 233</t>
  </si>
  <si>
    <t>Галковского 229</t>
  </si>
  <si>
    <t>Галковского 221</t>
  </si>
  <si>
    <t>Московская 27/1</t>
  </si>
  <si>
    <t>Дзусова 1/2  / Международная</t>
  </si>
  <si>
    <t>А. Кесаева (АЛАН)</t>
  </si>
  <si>
    <t>А. Кесаева 29</t>
  </si>
  <si>
    <t>А. Кесаева 42 Б</t>
  </si>
  <si>
    <t>Дзусова 38</t>
  </si>
  <si>
    <t>Гагкаева 7 (Стейтон)</t>
  </si>
  <si>
    <t>Владикавказская 64</t>
  </si>
  <si>
    <t>Владикавказская 63</t>
  </si>
  <si>
    <t>Владикавказская 59</t>
  </si>
  <si>
    <t>Владикавказская 46(возле забора)</t>
  </si>
  <si>
    <t>Владикавказская 43</t>
  </si>
  <si>
    <t>Владикавказская 21</t>
  </si>
  <si>
    <t>М. Пехотинцев 5</t>
  </si>
  <si>
    <t>М. Пехотинцев 5/1</t>
  </si>
  <si>
    <t>М. Пехотинцев 9</t>
  </si>
  <si>
    <t>Весенняя 4</t>
  </si>
  <si>
    <t>Цоколаева 32 А (Росссия)</t>
  </si>
  <si>
    <t>Весенняя 7/9 (Хадарцева)</t>
  </si>
  <si>
    <t>Хадарцева 10 А</t>
  </si>
  <si>
    <t>Хадарцева (Берлога)</t>
  </si>
  <si>
    <t>М.П.</t>
  </si>
  <si>
    <t>Генеральный директор ___________ Кулов А. Э.</t>
  </si>
  <si>
    <t>Генеральный директор _____________ Кулов А. Э.</t>
  </si>
  <si>
    <t>Генеральный директор ____________ Кулов А. Э.</t>
  </si>
  <si>
    <t>На вывоз ТКО спецмусоровозом    задней   загрузки   МАЗ С 866 ОО</t>
  </si>
  <si>
    <t>На вывоз ТКО спецмусоровозом  боковой  загрузки   МАЗ А 419 АО</t>
  </si>
  <si>
    <t>На вывоз ТКО спецмусоровозом   боковой  загрузки   МАЗ Е 671 РЕ</t>
  </si>
  <si>
    <t xml:space="preserve">На вывоз ТКО спецмусоровозом  боковой  загрузки   МАЗ Е 696 РЕ </t>
  </si>
  <si>
    <t xml:space="preserve">На вывоз ТКО спецмусоровозом боковой загрузки   МАЗ Е 235 РЕ </t>
  </si>
  <si>
    <t>На вывоз ТКО спецмусоровозом  боковой  загрузки   КАМАЗ  С 881 ВН</t>
  </si>
  <si>
    <t>На вывоз ТКО спецмусоровозом  боковой  загрузки  КАМАЗ Р 350 АЕ</t>
  </si>
  <si>
    <t>На вывоз ТКО спецмусоровозом    боковой  загрузки   МАЗ Е 905 РЕ</t>
  </si>
  <si>
    <t>На вывоз ТКО спецмусоровозом    боковой   загрузки    МАЗ Е 669 РЕ</t>
  </si>
  <si>
    <t>На вывоз ТКО спецмусоровозом    боковой   загрузки   МАЗ Е 503 РЕ</t>
  </si>
  <si>
    <t>На вывоз ТКО спецмусоровозом   боковой   загрузки   ГАЗ Р 991 АЕ</t>
  </si>
  <si>
    <t>Маршрутный график №   (Ночной маршрут) Северо-Западного района</t>
  </si>
  <si>
    <t>Маршрутный график № 1 Северо-Западного района</t>
  </si>
  <si>
    <t>Маршрутный график № 2 Северо-Западного района</t>
  </si>
  <si>
    <t>Маршрутный график № 3 Северо-Западного района</t>
  </si>
  <si>
    <t>Маршрутный график №4 Северо-Западного района</t>
  </si>
  <si>
    <t>Маршрутный график № 5 Северо-Западного района</t>
  </si>
  <si>
    <t>Маршрутный график № 6 Северо-Западного района</t>
  </si>
  <si>
    <t>Маршрутный график № 7 Северо-Западного района</t>
  </si>
  <si>
    <t>Маршрутный график № 8 Северо-Западного района</t>
  </si>
  <si>
    <t>Маршрутный график № 9 Северо-Западного района</t>
  </si>
  <si>
    <t>Маршрутный график № 10 Северо-Западного района</t>
  </si>
  <si>
    <t>Маршрутный график № 11 Северо-Западного района</t>
  </si>
  <si>
    <t>На вывоз ТКО спецмусоровозом задней  загрузки   МАЗ Р 245 АЕ</t>
  </si>
  <si>
    <t>Склад сантехники Леонова 4в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</si>
</sst>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8"/>
      <name val="Nimbus Roman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Nimbus Roman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Nimbus Roman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0" fillId="0" borderId="0" xfId="0" applyFont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19" fillId="2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9" fillId="2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6" fontId="2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2" borderId="21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right" vertical="top"/>
    </xf>
    <xf numFmtId="0" fontId="8" fillId="2" borderId="1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144"/>
  <sheetViews>
    <sheetView topLeftCell="A10" zoomScale="140" zoomScaleNormal="140" workbookViewId="0">
      <selection activeCell="E8" sqref="E8:K8"/>
    </sheetView>
  </sheetViews>
  <sheetFormatPr defaultColWidth="8.7109375" defaultRowHeight="12.75"/>
  <cols>
    <col min="1" max="1" width="3.28515625" style="1" customWidth="1"/>
    <col min="2" max="2" width="26.28515625" style="1" customWidth="1"/>
    <col min="3" max="3" width="10.28515625" style="1" customWidth="1"/>
    <col min="4" max="4" width="5.7109375" style="1" customWidth="1"/>
    <col min="5" max="5" width="4.140625" style="1" customWidth="1"/>
    <col min="6" max="6" width="4.28515625" style="1" customWidth="1"/>
    <col min="7" max="7" width="5.140625" style="1" customWidth="1"/>
    <col min="8" max="8" width="4.28515625" style="1" customWidth="1"/>
    <col min="9" max="9" width="4.5703125" style="1" customWidth="1"/>
    <col min="10" max="10" width="4.140625" style="1" customWidth="1"/>
    <col min="11" max="11" width="5.5703125" style="1" customWidth="1"/>
    <col min="12" max="12" width="6.140625" style="1" customWidth="1"/>
    <col min="13" max="13" width="6.42578125" style="1" customWidth="1"/>
    <col min="14" max="1021" width="8.7109375" style="1"/>
  </cols>
  <sheetData>
    <row r="1" spans="1:13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50.25" customHeight="1">
      <c r="A4" s="49"/>
      <c r="B4" s="50"/>
      <c r="C4" s="50"/>
      <c r="D4" s="50"/>
      <c r="E4" s="50"/>
      <c r="F4" s="50"/>
      <c r="G4" s="50"/>
      <c r="H4" s="50"/>
      <c r="I4" s="50"/>
      <c r="J4" s="123" t="s">
        <v>501</v>
      </c>
      <c r="K4" s="50"/>
    </row>
    <row r="5" spans="1:13" ht="14.25">
      <c r="A5" s="138" t="s">
        <v>516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4.25">
      <c r="A6" s="139" t="s">
        <v>528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45.75" customHeight="1" thickBot="1"/>
    <row r="8" spans="1:13" s="1" customFormat="1" ht="20.25" customHeight="1">
      <c r="A8" s="133" t="s">
        <v>2</v>
      </c>
      <c r="B8" s="133" t="s">
        <v>3</v>
      </c>
      <c r="C8" s="134" t="s">
        <v>4</v>
      </c>
      <c r="D8" s="133" t="s">
        <v>466</v>
      </c>
      <c r="E8" s="133" t="s">
        <v>6</v>
      </c>
      <c r="F8" s="133"/>
      <c r="G8" s="133"/>
      <c r="H8" s="133"/>
      <c r="I8" s="133"/>
      <c r="J8" s="133"/>
      <c r="K8" s="135"/>
      <c r="L8" s="125" t="s">
        <v>245</v>
      </c>
      <c r="M8" s="127" t="s">
        <v>244</v>
      </c>
    </row>
    <row r="9" spans="1:13" s="1" customFormat="1" ht="20.25" customHeight="1">
      <c r="A9" s="133"/>
      <c r="B9" s="133"/>
      <c r="C9" s="134"/>
      <c r="D9" s="133"/>
      <c r="E9" s="113" t="s">
        <v>7</v>
      </c>
      <c r="F9" s="113" t="s">
        <v>8</v>
      </c>
      <c r="G9" s="113" t="s">
        <v>9</v>
      </c>
      <c r="H9" s="113" t="s">
        <v>10</v>
      </c>
      <c r="I9" s="113" t="s">
        <v>11</v>
      </c>
      <c r="J9" s="113" t="s">
        <v>12</v>
      </c>
      <c r="K9" s="114" t="s">
        <v>13</v>
      </c>
      <c r="L9" s="126"/>
      <c r="M9" s="128"/>
    </row>
    <row r="10" spans="1:13" s="1" customFormat="1">
      <c r="A10" s="26">
        <v>1</v>
      </c>
      <c r="B10" s="25" t="s">
        <v>467</v>
      </c>
      <c r="C10" s="25" t="s">
        <v>17</v>
      </c>
      <c r="D10" s="26">
        <v>1.1000000000000001</v>
      </c>
      <c r="E10" s="26">
        <v>2</v>
      </c>
      <c r="F10" s="26">
        <v>2</v>
      </c>
      <c r="G10" s="26">
        <v>2</v>
      </c>
      <c r="H10" s="26">
        <v>2</v>
      </c>
      <c r="I10" s="26">
        <v>2</v>
      </c>
      <c r="J10" s="26">
        <v>2</v>
      </c>
      <c r="K10" s="115">
        <v>2</v>
      </c>
      <c r="L10" s="116">
        <f>SUM(E10:K10)</f>
        <v>14</v>
      </c>
      <c r="M10" s="117">
        <f>L10*D10</f>
        <v>15.400000000000002</v>
      </c>
    </row>
    <row r="11" spans="1:13" s="1" customFormat="1">
      <c r="A11" s="26">
        <v>2</v>
      </c>
      <c r="B11" s="25" t="s">
        <v>468</v>
      </c>
      <c r="C11" s="25" t="s">
        <v>17</v>
      </c>
      <c r="D11" s="26">
        <v>1.1000000000000001</v>
      </c>
      <c r="E11" s="26">
        <v>4</v>
      </c>
      <c r="F11" s="26">
        <v>4</v>
      </c>
      <c r="G11" s="26">
        <v>4</v>
      </c>
      <c r="H11" s="26">
        <v>4</v>
      </c>
      <c r="I11" s="26">
        <v>4</v>
      </c>
      <c r="J11" s="26">
        <v>4</v>
      </c>
      <c r="K11" s="115">
        <v>4</v>
      </c>
      <c r="L11" s="116">
        <f t="shared" ref="L11:L52" si="0">SUM(E11:K11)</f>
        <v>28</v>
      </c>
      <c r="M11" s="117">
        <f t="shared" ref="M11:M52" si="1">L11*D11</f>
        <v>30.800000000000004</v>
      </c>
    </row>
    <row r="12" spans="1:13" s="1" customFormat="1">
      <c r="A12" s="26">
        <v>3</v>
      </c>
      <c r="B12" s="25" t="s">
        <v>469</v>
      </c>
      <c r="C12" s="25" t="s">
        <v>17</v>
      </c>
      <c r="D12" s="26">
        <v>1.1000000000000001</v>
      </c>
      <c r="E12" s="26">
        <v>4</v>
      </c>
      <c r="F12" s="26">
        <v>4</v>
      </c>
      <c r="G12" s="26">
        <v>4</v>
      </c>
      <c r="H12" s="26">
        <v>4</v>
      </c>
      <c r="I12" s="26">
        <v>4</v>
      </c>
      <c r="J12" s="26">
        <v>4</v>
      </c>
      <c r="K12" s="115">
        <v>4</v>
      </c>
      <c r="L12" s="116">
        <f t="shared" si="0"/>
        <v>28</v>
      </c>
      <c r="M12" s="117">
        <f t="shared" si="1"/>
        <v>30.800000000000004</v>
      </c>
    </row>
    <row r="13" spans="1:13" s="1" customFormat="1">
      <c r="A13" s="26">
        <v>4</v>
      </c>
      <c r="B13" s="25" t="s">
        <v>470</v>
      </c>
      <c r="C13" s="25" t="s">
        <v>17</v>
      </c>
      <c r="D13" s="26">
        <v>1.1000000000000001</v>
      </c>
      <c r="E13" s="26">
        <v>4</v>
      </c>
      <c r="F13" s="26">
        <v>4</v>
      </c>
      <c r="G13" s="26">
        <v>4</v>
      </c>
      <c r="H13" s="26">
        <v>4</v>
      </c>
      <c r="I13" s="26">
        <v>4</v>
      </c>
      <c r="J13" s="26">
        <v>4</v>
      </c>
      <c r="K13" s="115">
        <v>4</v>
      </c>
      <c r="L13" s="116">
        <f t="shared" si="0"/>
        <v>28</v>
      </c>
      <c r="M13" s="117">
        <f t="shared" si="1"/>
        <v>30.800000000000004</v>
      </c>
    </row>
    <row r="14" spans="1:13" s="1" customFormat="1">
      <c r="A14" s="26">
        <v>5</v>
      </c>
      <c r="B14" s="25" t="s">
        <v>471</v>
      </c>
      <c r="C14" s="25" t="s">
        <v>17</v>
      </c>
      <c r="D14" s="26">
        <v>1.1000000000000001</v>
      </c>
      <c r="E14" s="26">
        <v>2</v>
      </c>
      <c r="F14" s="26">
        <v>2</v>
      </c>
      <c r="G14" s="26">
        <v>2</v>
      </c>
      <c r="H14" s="26">
        <v>2</v>
      </c>
      <c r="I14" s="26">
        <v>2</v>
      </c>
      <c r="J14" s="26">
        <v>2</v>
      </c>
      <c r="K14" s="115">
        <v>2</v>
      </c>
      <c r="L14" s="116">
        <f t="shared" si="0"/>
        <v>14</v>
      </c>
      <c r="M14" s="117">
        <f t="shared" si="1"/>
        <v>15.400000000000002</v>
      </c>
    </row>
    <row r="15" spans="1:13" s="1" customFormat="1">
      <c r="A15" s="26">
        <v>6</v>
      </c>
      <c r="B15" s="25" t="s">
        <v>472</v>
      </c>
      <c r="C15" s="25" t="s">
        <v>17</v>
      </c>
      <c r="D15" s="26">
        <v>1.1000000000000001</v>
      </c>
      <c r="E15" s="26">
        <v>3</v>
      </c>
      <c r="F15" s="26">
        <v>3</v>
      </c>
      <c r="G15" s="26">
        <v>3</v>
      </c>
      <c r="H15" s="26">
        <v>3</v>
      </c>
      <c r="I15" s="26">
        <v>3</v>
      </c>
      <c r="J15" s="26">
        <v>3</v>
      </c>
      <c r="K15" s="115">
        <v>3</v>
      </c>
      <c r="L15" s="116">
        <f t="shared" si="0"/>
        <v>21</v>
      </c>
      <c r="M15" s="117">
        <f t="shared" si="1"/>
        <v>23.1</v>
      </c>
    </row>
    <row r="16" spans="1:13" s="1" customFormat="1">
      <c r="A16" s="26">
        <v>7</v>
      </c>
      <c r="B16" s="25" t="s">
        <v>473</v>
      </c>
      <c r="C16" s="25" t="s">
        <v>17</v>
      </c>
      <c r="D16" s="26">
        <v>1.1000000000000001</v>
      </c>
      <c r="E16" s="26">
        <v>4</v>
      </c>
      <c r="F16" s="26">
        <v>4</v>
      </c>
      <c r="G16" s="26">
        <v>4</v>
      </c>
      <c r="H16" s="26">
        <v>4</v>
      </c>
      <c r="I16" s="26">
        <v>4</v>
      </c>
      <c r="J16" s="26">
        <v>4</v>
      </c>
      <c r="K16" s="115">
        <v>4</v>
      </c>
      <c r="L16" s="116">
        <f t="shared" si="0"/>
        <v>28</v>
      </c>
      <c r="M16" s="117">
        <f t="shared" si="1"/>
        <v>30.800000000000004</v>
      </c>
    </row>
    <row r="17" spans="1:13" s="1" customFormat="1">
      <c r="A17" s="26">
        <v>8</v>
      </c>
      <c r="B17" s="35" t="s">
        <v>474</v>
      </c>
      <c r="C17" s="25" t="s">
        <v>17</v>
      </c>
      <c r="D17" s="26">
        <v>8</v>
      </c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115">
        <v>1</v>
      </c>
      <c r="L17" s="116">
        <f t="shared" si="0"/>
        <v>7</v>
      </c>
      <c r="M17" s="117">
        <f t="shared" si="1"/>
        <v>56</v>
      </c>
    </row>
    <row r="18" spans="1:13" s="1" customFormat="1">
      <c r="A18" s="26">
        <v>9</v>
      </c>
      <c r="B18" s="35" t="s">
        <v>475</v>
      </c>
      <c r="C18" s="25" t="s">
        <v>17</v>
      </c>
      <c r="D18" s="26">
        <v>1.1000000000000001</v>
      </c>
      <c r="E18" s="26">
        <v>6</v>
      </c>
      <c r="F18" s="26">
        <v>6</v>
      </c>
      <c r="G18" s="26">
        <v>6</v>
      </c>
      <c r="H18" s="26">
        <v>6</v>
      </c>
      <c r="I18" s="26">
        <v>6</v>
      </c>
      <c r="J18" s="26">
        <v>6</v>
      </c>
      <c r="K18" s="115">
        <v>6</v>
      </c>
      <c r="L18" s="116">
        <f t="shared" si="0"/>
        <v>42</v>
      </c>
      <c r="M18" s="117">
        <f t="shared" si="1"/>
        <v>46.2</v>
      </c>
    </row>
    <row r="19" spans="1:13" s="1" customFormat="1">
      <c r="A19" s="26">
        <v>10</v>
      </c>
      <c r="B19" s="35" t="s">
        <v>476</v>
      </c>
      <c r="C19" s="25" t="s">
        <v>17</v>
      </c>
      <c r="D19" s="26">
        <v>1.1000000000000001</v>
      </c>
      <c r="E19" s="26">
        <v>1</v>
      </c>
      <c r="F19" s="26">
        <v>1</v>
      </c>
      <c r="G19" s="26">
        <v>1</v>
      </c>
      <c r="H19" s="26">
        <v>1</v>
      </c>
      <c r="I19" s="26">
        <v>1</v>
      </c>
      <c r="J19" s="26">
        <v>1</v>
      </c>
      <c r="K19" s="115">
        <v>1</v>
      </c>
      <c r="L19" s="116">
        <f t="shared" si="0"/>
        <v>7</v>
      </c>
      <c r="M19" s="117">
        <f t="shared" si="1"/>
        <v>7.7000000000000011</v>
      </c>
    </row>
    <row r="20" spans="1:13" s="1" customFormat="1">
      <c r="A20" s="26">
        <v>11</v>
      </c>
      <c r="B20" s="35" t="s">
        <v>477</v>
      </c>
      <c r="C20" s="25" t="s">
        <v>17</v>
      </c>
      <c r="D20" s="26">
        <v>1.1000000000000001</v>
      </c>
      <c r="E20" s="26">
        <v>1</v>
      </c>
      <c r="F20" s="26">
        <v>1</v>
      </c>
      <c r="G20" s="26">
        <v>1</v>
      </c>
      <c r="H20" s="26">
        <v>1</v>
      </c>
      <c r="I20" s="26">
        <v>1</v>
      </c>
      <c r="J20" s="26">
        <v>1</v>
      </c>
      <c r="K20" s="115">
        <v>1</v>
      </c>
      <c r="L20" s="116">
        <f t="shared" si="0"/>
        <v>7</v>
      </c>
      <c r="M20" s="117">
        <f t="shared" si="1"/>
        <v>7.7000000000000011</v>
      </c>
    </row>
    <row r="21" spans="1:13" s="1" customFormat="1">
      <c r="A21" s="26">
        <v>12</v>
      </c>
      <c r="B21" s="35" t="s">
        <v>478</v>
      </c>
      <c r="C21" s="25" t="s">
        <v>17</v>
      </c>
      <c r="D21" s="26">
        <v>1.1000000000000001</v>
      </c>
      <c r="E21" s="26">
        <v>1</v>
      </c>
      <c r="F21" s="26">
        <v>1</v>
      </c>
      <c r="G21" s="26">
        <v>1</v>
      </c>
      <c r="H21" s="26">
        <v>1</v>
      </c>
      <c r="I21" s="26">
        <v>1</v>
      </c>
      <c r="J21" s="26">
        <v>1</v>
      </c>
      <c r="K21" s="115">
        <v>1</v>
      </c>
      <c r="L21" s="116">
        <f t="shared" si="0"/>
        <v>7</v>
      </c>
      <c r="M21" s="117">
        <f t="shared" si="1"/>
        <v>7.7000000000000011</v>
      </c>
    </row>
    <row r="22" spans="1:13" s="1" customFormat="1">
      <c r="A22" s="26">
        <v>13</v>
      </c>
      <c r="B22" s="35" t="s">
        <v>479</v>
      </c>
      <c r="C22" s="25" t="s">
        <v>17</v>
      </c>
      <c r="D22" s="26">
        <v>1.1000000000000001</v>
      </c>
      <c r="E22" s="26">
        <v>1</v>
      </c>
      <c r="F22" s="26">
        <v>1</v>
      </c>
      <c r="G22" s="26">
        <v>1</v>
      </c>
      <c r="H22" s="26">
        <v>1</v>
      </c>
      <c r="I22" s="26">
        <v>1</v>
      </c>
      <c r="J22" s="26">
        <v>1</v>
      </c>
      <c r="K22" s="115">
        <v>1</v>
      </c>
      <c r="L22" s="116">
        <f t="shared" si="0"/>
        <v>7</v>
      </c>
      <c r="M22" s="117">
        <f t="shared" si="1"/>
        <v>7.7000000000000011</v>
      </c>
    </row>
    <row r="23" spans="1:13" s="1" customFormat="1">
      <c r="A23" s="26">
        <v>14</v>
      </c>
      <c r="B23" s="35" t="s">
        <v>21</v>
      </c>
      <c r="C23" s="25" t="s">
        <v>17</v>
      </c>
      <c r="D23" s="26">
        <v>1.1000000000000001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115">
        <v>1</v>
      </c>
      <c r="L23" s="116">
        <f t="shared" si="0"/>
        <v>7</v>
      </c>
      <c r="M23" s="117">
        <f t="shared" si="1"/>
        <v>7.7000000000000011</v>
      </c>
    </row>
    <row r="24" spans="1:13" s="1" customFormat="1">
      <c r="A24" s="26">
        <v>15</v>
      </c>
      <c r="B24" s="35" t="s">
        <v>480</v>
      </c>
      <c r="C24" s="25" t="s">
        <v>17</v>
      </c>
      <c r="D24" s="26">
        <v>1.1000000000000001</v>
      </c>
      <c r="E24" s="26">
        <v>2</v>
      </c>
      <c r="F24" s="26">
        <v>2</v>
      </c>
      <c r="G24" s="26">
        <v>2</v>
      </c>
      <c r="H24" s="26">
        <v>2</v>
      </c>
      <c r="I24" s="26">
        <v>2</v>
      </c>
      <c r="J24" s="26">
        <v>2</v>
      </c>
      <c r="K24" s="115">
        <v>2</v>
      </c>
      <c r="L24" s="116">
        <f t="shared" si="0"/>
        <v>14</v>
      </c>
      <c r="M24" s="117">
        <f t="shared" si="1"/>
        <v>15.400000000000002</v>
      </c>
    </row>
    <row r="25" spans="1:13" s="1" customFormat="1">
      <c r="A25" s="26">
        <v>16</v>
      </c>
      <c r="B25" s="35" t="s">
        <v>481</v>
      </c>
      <c r="C25" s="25" t="s">
        <v>17</v>
      </c>
      <c r="D25" s="26">
        <v>1.1000000000000001</v>
      </c>
      <c r="E25" s="26">
        <v>3</v>
      </c>
      <c r="F25" s="26">
        <v>3</v>
      </c>
      <c r="G25" s="26">
        <v>3</v>
      </c>
      <c r="H25" s="26">
        <v>3</v>
      </c>
      <c r="I25" s="26">
        <v>3</v>
      </c>
      <c r="J25" s="26">
        <v>3</v>
      </c>
      <c r="K25" s="115">
        <v>3</v>
      </c>
      <c r="L25" s="116">
        <f t="shared" si="0"/>
        <v>21</v>
      </c>
      <c r="M25" s="117">
        <f t="shared" si="1"/>
        <v>23.1</v>
      </c>
    </row>
    <row r="26" spans="1:13" s="1" customFormat="1">
      <c r="A26" s="26">
        <v>17</v>
      </c>
      <c r="B26" s="35" t="s">
        <v>482</v>
      </c>
      <c r="C26" s="25" t="s">
        <v>17</v>
      </c>
      <c r="D26" s="26">
        <v>1.1000000000000001</v>
      </c>
      <c r="E26" s="26">
        <v>3</v>
      </c>
      <c r="F26" s="26">
        <v>3</v>
      </c>
      <c r="G26" s="26">
        <v>3</v>
      </c>
      <c r="H26" s="26">
        <v>3</v>
      </c>
      <c r="I26" s="26">
        <v>3</v>
      </c>
      <c r="J26" s="26">
        <v>3</v>
      </c>
      <c r="K26" s="115">
        <v>3</v>
      </c>
      <c r="L26" s="116">
        <f t="shared" si="0"/>
        <v>21</v>
      </c>
      <c r="M26" s="117">
        <f t="shared" si="1"/>
        <v>23.1</v>
      </c>
    </row>
    <row r="27" spans="1:13" s="1" customFormat="1">
      <c r="A27" s="26">
        <v>18</v>
      </c>
      <c r="B27" s="35" t="s">
        <v>483</v>
      </c>
      <c r="C27" s="25" t="s">
        <v>17</v>
      </c>
      <c r="D27" s="26">
        <v>1.1000000000000001</v>
      </c>
      <c r="E27" s="26">
        <v>3</v>
      </c>
      <c r="F27" s="26">
        <v>3</v>
      </c>
      <c r="G27" s="26">
        <v>3</v>
      </c>
      <c r="H27" s="26">
        <v>3</v>
      </c>
      <c r="I27" s="26">
        <v>3</v>
      </c>
      <c r="J27" s="26">
        <v>3</v>
      </c>
      <c r="K27" s="115">
        <v>3</v>
      </c>
      <c r="L27" s="116">
        <f t="shared" si="0"/>
        <v>21</v>
      </c>
      <c r="M27" s="117">
        <f t="shared" si="1"/>
        <v>23.1</v>
      </c>
    </row>
    <row r="28" spans="1:13" s="1" customFormat="1">
      <c r="A28" s="26">
        <v>19</v>
      </c>
      <c r="B28" s="35" t="s">
        <v>484</v>
      </c>
      <c r="C28" s="25" t="s">
        <v>17</v>
      </c>
      <c r="D28" s="26">
        <v>1.1000000000000001</v>
      </c>
      <c r="E28" s="26">
        <v>5</v>
      </c>
      <c r="F28" s="26">
        <v>5</v>
      </c>
      <c r="G28" s="26">
        <v>5</v>
      </c>
      <c r="H28" s="26">
        <v>5</v>
      </c>
      <c r="I28" s="26">
        <v>5</v>
      </c>
      <c r="J28" s="26">
        <v>5</v>
      </c>
      <c r="K28" s="115">
        <v>5</v>
      </c>
      <c r="L28" s="116">
        <f t="shared" si="0"/>
        <v>35</v>
      </c>
      <c r="M28" s="117">
        <f t="shared" si="1"/>
        <v>38.5</v>
      </c>
    </row>
    <row r="29" spans="1:13" s="1" customFormat="1">
      <c r="A29" s="26">
        <v>20</v>
      </c>
      <c r="B29" s="35" t="s">
        <v>249</v>
      </c>
      <c r="C29" s="25" t="s">
        <v>17</v>
      </c>
      <c r="D29" s="26">
        <v>1.1000000000000001</v>
      </c>
      <c r="E29" s="26">
        <v>3</v>
      </c>
      <c r="F29" s="26">
        <v>3</v>
      </c>
      <c r="G29" s="26">
        <v>3</v>
      </c>
      <c r="H29" s="26">
        <v>3</v>
      </c>
      <c r="I29" s="26">
        <v>3</v>
      </c>
      <c r="J29" s="26">
        <v>3</v>
      </c>
      <c r="K29" s="115">
        <v>3</v>
      </c>
      <c r="L29" s="116">
        <f t="shared" si="0"/>
        <v>21</v>
      </c>
      <c r="M29" s="117">
        <f t="shared" si="1"/>
        <v>23.1</v>
      </c>
    </row>
    <row r="30" spans="1:13" s="1" customFormat="1">
      <c r="A30" s="26">
        <v>21</v>
      </c>
      <c r="B30" s="35" t="s">
        <v>250</v>
      </c>
      <c r="C30" s="25" t="s">
        <v>17</v>
      </c>
      <c r="D30" s="26">
        <v>1.1000000000000001</v>
      </c>
      <c r="E30" s="26">
        <v>3</v>
      </c>
      <c r="F30" s="26">
        <v>3</v>
      </c>
      <c r="G30" s="26">
        <v>3</v>
      </c>
      <c r="H30" s="26">
        <v>3</v>
      </c>
      <c r="I30" s="26">
        <v>3</v>
      </c>
      <c r="J30" s="26">
        <v>3</v>
      </c>
      <c r="K30" s="115">
        <v>3</v>
      </c>
      <c r="L30" s="116">
        <f t="shared" si="0"/>
        <v>21</v>
      </c>
      <c r="M30" s="117">
        <f t="shared" si="1"/>
        <v>23.1</v>
      </c>
    </row>
    <row r="31" spans="1:13" s="1" customFormat="1">
      <c r="A31" s="26">
        <v>22</v>
      </c>
      <c r="B31" s="35" t="s">
        <v>485</v>
      </c>
      <c r="C31" s="25" t="s">
        <v>17</v>
      </c>
      <c r="D31" s="26">
        <v>1.1000000000000001</v>
      </c>
      <c r="E31" s="26">
        <v>3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115">
        <v>3</v>
      </c>
      <c r="L31" s="116">
        <f t="shared" si="0"/>
        <v>21</v>
      </c>
      <c r="M31" s="117">
        <f t="shared" si="1"/>
        <v>23.1</v>
      </c>
    </row>
    <row r="32" spans="1:13" s="1" customFormat="1">
      <c r="A32" s="26">
        <v>23</v>
      </c>
      <c r="B32" s="35" t="s">
        <v>486</v>
      </c>
      <c r="C32" s="25" t="s">
        <v>17</v>
      </c>
      <c r="D32" s="26">
        <v>8</v>
      </c>
      <c r="E32" s="26">
        <v>1</v>
      </c>
      <c r="F32" s="26">
        <v>1</v>
      </c>
      <c r="G32" s="26">
        <v>1</v>
      </c>
      <c r="H32" s="26">
        <v>1</v>
      </c>
      <c r="I32" s="26">
        <v>1</v>
      </c>
      <c r="J32" s="26">
        <v>1</v>
      </c>
      <c r="K32" s="115">
        <v>1</v>
      </c>
      <c r="L32" s="116">
        <f t="shared" si="0"/>
        <v>7</v>
      </c>
      <c r="M32" s="117">
        <f t="shared" si="1"/>
        <v>56</v>
      </c>
    </row>
    <row r="33" spans="1:13" s="1" customFormat="1">
      <c r="A33" s="26">
        <v>24</v>
      </c>
      <c r="B33" s="35" t="s">
        <v>487</v>
      </c>
      <c r="C33" s="25" t="s">
        <v>17</v>
      </c>
      <c r="D33" s="26">
        <v>1.1000000000000001</v>
      </c>
      <c r="E33" s="26">
        <v>2</v>
      </c>
      <c r="F33" s="26">
        <v>2</v>
      </c>
      <c r="G33" s="26">
        <v>2</v>
      </c>
      <c r="H33" s="26">
        <v>2</v>
      </c>
      <c r="I33" s="26">
        <v>2</v>
      </c>
      <c r="J33" s="26">
        <v>2</v>
      </c>
      <c r="K33" s="115">
        <v>2</v>
      </c>
      <c r="L33" s="116">
        <f t="shared" si="0"/>
        <v>14</v>
      </c>
      <c r="M33" s="117">
        <f t="shared" si="1"/>
        <v>15.400000000000002</v>
      </c>
    </row>
    <row r="34" spans="1:13" s="1" customFormat="1">
      <c r="A34" s="26">
        <v>25</v>
      </c>
      <c r="B34" s="35" t="s">
        <v>459</v>
      </c>
      <c r="C34" s="25" t="s">
        <v>17</v>
      </c>
      <c r="D34" s="26">
        <v>1.1000000000000001</v>
      </c>
      <c r="E34" s="26">
        <v>2</v>
      </c>
      <c r="F34" s="26">
        <v>2</v>
      </c>
      <c r="G34" s="26">
        <v>2</v>
      </c>
      <c r="H34" s="26">
        <v>2</v>
      </c>
      <c r="I34" s="26">
        <v>2</v>
      </c>
      <c r="J34" s="26">
        <v>2</v>
      </c>
      <c r="K34" s="115">
        <v>2</v>
      </c>
      <c r="L34" s="116">
        <f t="shared" si="0"/>
        <v>14</v>
      </c>
      <c r="M34" s="117">
        <f t="shared" si="1"/>
        <v>15.400000000000002</v>
      </c>
    </row>
    <row r="35" spans="1:13" s="1" customFormat="1">
      <c r="A35" s="26">
        <v>26</v>
      </c>
      <c r="B35" s="35" t="s">
        <v>458</v>
      </c>
      <c r="C35" s="25" t="s">
        <v>17</v>
      </c>
      <c r="D35" s="26">
        <v>1.1000000000000001</v>
      </c>
      <c r="E35" s="26">
        <v>3</v>
      </c>
      <c r="F35" s="26">
        <v>3</v>
      </c>
      <c r="G35" s="26">
        <v>3</v>
      </c>
      <c r="H35" s="26">
        <v>3</v>
      </c>
      <c r="I35" s="26">
        <v>3</v>
      </c>
      <c r="J35" s="26">
        <v>3</v>
      </c>
      <c r="K35" s="115">
        <v>3</v>
      </c>
      <c r="L35" s="116">
        <f t="shared" si="0"/>
        <v>21</v>
      </c>
      <c r="M35" s="117">
        <f t="shared" si="1"/>
        <v>23.1</v>
      </c>
    </row>
    <row r="36" spans="1:13" s="1" customFormat="1">
      <c r="A36" s="26">
        <v>27</v>
      </c>
      <c r="B36" s="35" t="s">
        <v>457</v>
      </c>
      <c r="C36" s="25" t="s">
        <v>17</v>
      </c>
      <c r="D36" s="26">
        <v>1.1000000000000001</v>
      </c>
      <c r="E36" s="26">
        <v>2</v>
      </c>
      <c r="F36" s="26">
        <v>2</v>
      </c>
      <c r="G36" s="26">
        <v>2</v>
      </c>
      <c r="H36" s="26">
        <v>2</v>
      </c>
      <c r="I36" s="26">
        <v>2</v>
      </c>
      <c r="J36" s="26">
        <v>2</v>
      </c>
      <c r="K36" s="115">
        <v>2</v>
      </c>
      <c r="L36" s="116">
        <f t="shared" si="0"/>
        <v>14</v>
      </c>
      <c r="M36" s="117">
        <f t="shared" si="1"/>
        <v>15.400000000000002</v>
      </c>
    </row>
    <row r="37" spans="1:13" s="1" customFormat="1">
      <c r="A37" s="26">
        <v>28</v>
      </c>
      <c r="B37" s="35" t="s">
        <v>488</v>
      </c>
      <c r="C37" s="25" t="s">
        <v>17</v>
      </c>
      <c r="D37" s="26">
        <v>1.1000000000000001</v>
      </c>
      <c r="E37" s="26">
        <v>2</v>
      </c>
      <c r="F37" s="26">
        <v>2</v>
      </c>
      <c r="G37" s="26">
        <v>2</v>
      </c>
      <c r="H37" s="26">
        <v>2</v>
      </c>
      <c r="I37" s="26">
        <v>2</v>
      </c>
      <c r="J37" s="26">
        <v>2</v>
      </c>
      <c r="K37" s="115">
        <v>2</v>
      </c>
      <c r="L37" s="116">
        <f t="shared" si="0"/>
        <v>14</v>
      </c>
      <c r="M37" s="117">
        <f t="shared" si="1"/>
        <v>15.400000000000002</v>
      </c>
    </row>
    <row r="38" spans="1:13" s="1" customFormat="1">
      <c r="A38" s="26">
        <v>29</v>
      </c>
      <c r="B38" s="35" t="s">
        <v>489</v>
      </c>
      <c r="C38" s="25" t="s">
        <v>17</v>
      </c>
      <c r="D38" s="26">
        <v>1.1000000000000001</v>
      </c>
      <c r="E38" s="26">
        <v>3</v>
      </c>
      <c r="F38" s="26">
        <v>3</v>
      </c>
      <c r="G38" s="26">
        <v>3</v>
      </c>
      <c r="H38" s="26">
        <v>3</v>
      </c>
      <c r="I38" s="26">
        <v>3</v>
      </c>
      <c r="J38" s="26">
        <v>3</v>
      </c>
      <c r="K38" s="115">
        <v>3</v>
      </c>
      <c r="L38" s="116">
        <f t="shared" si="0"/>
        <v>21</v>
      </c>
      <c r="M38" s="117">
        <f t="shared" si="1"/>
        <v>23.1</v>
      </c>
    </row>
    <row r="39" spans="1:13" s="1" customFormat="1" ht="15.75" customHeight="1">
      <c r="A39" s="26">
        <v>30</v>
      </c>
      <c r="B39" s="35" t="s">
        <v>490</v>
      </c>
      <c r="C39" s="25" t="s">
        <v>17</v>
      </c>
      <c r="D39" s="26">
        <v>1.1000000000000001</v>
      </c>
      <c r="E39" s="26">
        <v>2</v>
      </c>
      <c r="F39" s="26">
        <v>2</v>
      </c>
      <c r="G39" s="26">
        <v>2</v>
      </c>
      <c r="H39" s="26">
        <v>2</v>
      </c>
      <c r="I39" s="26">
        <v>2</v>
      </c>
      <c r="J39" s="26">
        <v>2</v>
      </c>
      <c r="K39" s="115">
        <v>2</v>
      </c>
      <c r="L39" s="116">
        <f t="shared" si="0"/>
        <v>14</v>
      </c>
      <c r="M39" s="117">
        <f t="shared" si="1"/>
        <v>15.400000000000002</v>
      </c>
    </row>
    <row r="40" spans="1:13" s="1" customFormat="1">
      <c r="A40" s="26">
        <v>31</v>
      </c>
      <c r="B40" s="35" t="s">
        <v>462</v>
      </c>
      <c r="C40" s="25" t="s">
        <v>17</v>
      </c>
      <c r="D40" s="26">
        <v>1.1000000000000001</v>
      </c>
      <c r="E40" s="26">
        <v>2</v>
      </c>
      <c r="F40" s="26">
        <v>2</v>
      </c>
      <c r="G40" s="26">
        <v>2</v>
      </c>
      <c r="H40" s="26">
        <v>2</v>
      </c>
      <c r="I40" s="26">
        <v>2</v>
      </c>
      <c r="J40" s="26">
        <v>2</v>
      </c>
      <c r="K40" s="115">
        <v>2</v>
      </c>
      <c r="L40" s="116">
        <f t="shared" si="0"/>
        <v>14</v>
      </c>
      <c r="M40" s="117">
        <f t="shared" si="1"/>
        <v>15.400000000000002</v>
      </c>
    </row>
    <row r="41" spans="1:13" s="1" customFormat="1">
      <c r="A41" s="26">
        <v>32</v>
      </c>
      <c r="B41" s="35" t="s">
        <v>491</v>
      </c>
      <c r="C41" s="25" t="s">
        <v>17</v>
      </c>
      <c r="D41" s="26">
        <v>1.1000000000000001</v>
      </c>
      <c r="E41" s="26">
        <v>3</v>
      </c>
      <c r="F41" s="26">
        <v>3</v>
      </c>
      <c r="G41" s="26">
        <v>3</v>
      </c>
      <c r="H41" s="26">
        <v>3</v>
      </c>
      <c r="I41" s="26">
        <v>3</v>
      </c>
      <c r="J41" s="26">
        <v>3</v>
      </c>
      <c r="K41" s="115">
        <v>3</v>
      </c>
      <c r="L41" s="116">
        <f t="shared" si="0"/>
        <v>21</v>
      </c>
      <c r="M41" s="117">
        <f t="shared" si="1"/>
        <v>23.1</v>
      </c>
    </row>
    <row r="42" spans="1:13" s="1" customFormat="1">
      <c r="A42" s="26">
        <v>33</v>
      </c>
      <c r="B42" s="35" t="s">
        <v>463</v>
      </c>
      <c r="C42" s="25" t="s">
        <v>17</v>
      </c>
      <c r="D42" s="26">
        <v>1.1000000000000001</v>
      </c>
      <c r="E42" s="26">
        <v>3</v>
      </c>
      <c r="F42" s="26">
        <v>3</v>
      </c>
      <c r="G42" s="26">
        <v>3</v>
      </c>
      <c r="H42" s="26">
        <v>3</v>
      </c>
      <c r="I42" s="26">
        <v>3</v>
      </c>
      <c r="J42" s="26">
        <v>3</v>
      </c>
      <c r="K42" s="115">
        <v>3</v>
      </c>
      <c r="L42" s="116">
        <f t="shared" si="0"/>
        <v>21</v>
      </c>
      <c r="M42" s="117">
        <f t="shared" si="1"/>
        <v>23.1</v>
      </c>
    </row>
    <row r="43" spans="1:13" s="1" customFormat="1">
      <c r="A43" s="26">
        <v>34</v>
      </c>
      <c r="B43" s="35" t="s">
        <v>492</v>
      </c>
      <c r="C43" s="25" t="s">
        <v>17</v>
      </c>
      <c r="D43" s="26">
        <v>1.1000000000000001</v>
      </c>
      <c r="E43" s="26">
        <v>2</v>
      </c>
      <c r="F43" s="26">
        <v>2</v>
      </c>
      <c r="G43" s="26">
        <v>2</v>
      </c>
      <c r="H43" s="26">
        <v>2</v>
      </c>
      <c r="I43" s="26">
        <v>2</v>
      </c>
      <c r="J43" s="26">
        <v>2</v>
      </c>
      <c r="K43" s="115">
        <v>2</v>
      </c>
      <c r="L43" s="116">
        <f t="shared" si="0"/>
        <v>14</v>
      </c>
      <c r="M43" s="117">
        <f t="shared" si="1"/>
        <v>15.400000000000002</v>
      </c>
    </row>
    <row r="44" spans="1:13" s="1" customFormat="1">
      <c r="A44" s="26">
        <v>35</v>
      </c>
      <c r="B44" s="35" t="s">
        <v>493</v>
      </c>
      <c r="C44" s="25" t="s">
        <v>17</v>
      </c>
      <c r="D44" s="26">
        <v>1.1000000000000001</v>
      </c>
      <c r="E44" s="26">
        <v>1</v>
      </c>
      <c r="F44" s="26">
        <v>1</v>
      </c>
      <c r="G44" s="26">
        <v>1</v>
      </c>
      <c r="H44" s="26">
        <v>1</v>
      </c>
      <c r="I44" s="26">
        <v>1</v>
      </c>
      <c r="J44" s="26">
        <v>1</v>
      </c>
      <c r="K44" s="115">
        <v>1</v>
      </c>
      <c r="L44" s="116">
        <f t="shared" si="0"/>
        <v>7</v>
      </c>
      <c r="M44" s="117">
        <f t="shared" si="1"/>
        <v>7.7000000000000011</v>
      </c>
    </row>
    <row r="45" spans="1:13" s="1" customFormat="1">
      <c r="A45" s="26">
        <v>36</v>
      </c>
      <c r="B45" s="35" t="s">
        <v>494</v>
      </c>
      <c r="C45" s="25" t="s">
        <v>17</v>
      </c>
      <c r="D45" s="26">
        <v>1.1000000000000001</v>
      </c>
      <c r="E45" s="26">
        <v>2</v>
      </c>
      <c r="F45" s="26">
        <v>2</v>
      </c>
      <c r="G45" s="26">
        <v>2</v>
      </c>
      <c r="H45" s="26">
        <v>2</v>
      </c>
      <c r="I45" s="26">
        <v>2</v>
      </c>
      <c r="J45" s="26">
        <v>2</v>
      </c>
      <c r="K45" s="115">
        <v>2</v>
      </c>
      <c r="L45" s="116">
        <f t="shared" si="0"/>
        <v>14</v>
      </c>
      <c r="M45" s="117">
        <f t="shared" si="1"/>
        <v>15.400000000000002</v>
      </c>
    </row>
    <row r="46" spans="1:13" s="1" customFormat="1">
      <c r="A46" s="26">
        <v>37</v>
      </c>
      <c r="B46" s="35" t="s">
        <v>495</v>
      </c>
      <c r="C46" s="25" t="s">
        <v>17</v>
      </c>
      <c r="D46" s="26">
        <v>1.1000000000000001</v>
      </c>
      <c r="E46" s="26">
        <v>3</v>
      </c>
      <c r="F46" s="26">
        <v>3</v>
      </c>
      <c r="G46" s="26">
        <v>3</v>
      </c>
      <c r="H46" s="26">
        <v>3</v>
      </c>
      <c r="I46" s="26">
        <v>3</v>
      </c>
      <c r="J46" s="26">
        <v>3</v>
      </c>
      <c r="K46" s="115">
        <v>3</v>
      </c>
      <c r="L46" s="116">
        <f t="shared" si="0"/>
        <v>21</v>
      </c>
      <c r="M46" s="117">
        <f t="shared" si="1"/>
        <v>23.1</v>
      </c>
    </row>
    <row r="47" spans="1:13" s="1" customFormat="1">
      <c r="A47" s="26">
        <v>38</v>
      </c>
      <c r="B47" s="35" t="s">
        <v>496</v>
      </c>
      <c r="C47" s="25" t="s">
        <v>17</v>
      </c>
      <c r="D47" s="26">
        <v>1.1000000000000001</v>
      </c>
      <c r="E47" s="26">
        <v>2</v>
      </c>
      <c r="F47" s="26">
        <v>2</v>
      </c>
      <c r="G47" s="26">
        <v>2</v>
      </c>
      <c r="H47" s="26">
        <v>2</v>
      </c>
      <c r="I47" s="26">
        <v>2</v>
      </c>
      <c r="J47" s="26">
        <v>2</v>
      </c>
      <c r="K47" s="115">
        <v>2</v>
      </c>
      <c r="L47" s="116">
        <f t="shared" si="0"/>
        <v>14</v>
      </c>
      <c r="M47" s="117">
        <f t="shared" si="1"/>
        <v>15.400000000000002</v>
      </c>
    </row>
    <row r="48" spans="1:13" s="1" customFormat="1">
      <c r="A48" s="26">
        <v>39</v>
      </c>
      <c r="B48" s="35" t="s">
        <v>350</v>
      </c>
      <c r="C48" s="25" t="s">
        <v>17</v>
      </c>
      <c r="D48" s="26">
        <v>1.1000000000000001</v>
      </c>
      <c r="E48" s="26">
        <v>2</v>
      </c>
      <c r="F48" s="26">
        <v>2</v>
      </c>
      <c r="G48" s="26">
        <v>2</v>
      </c>
      <c r="H48" s="26">
        <v>2</v>
      </c>
      <c r="I48" s="26">
        <v>2</v>
      </c>
      <c r="J48" s="26">
        <v>2</v>
      </c>
      <c r="K48" s="115">
        <v>2</v>
      </c>
      <c r="L48" s="116">
        <f t="shared" si="0"/>
        <v>14</v>
      </c>
      <c r="M48" s="117">
        <f t="shared" si="1"/>
        <v>15.400000000000002</v>
      </c>
    </row>
    <row r="49" spans="1:1021" s="1" customFormat="1">
      <c r="A49" s="26">
        <v>40</v>
      </c>
      <c r="B49" s="35" t="s">
        <v>497</v>
      </c>
      <c r="C49" s="25" t="s">
        <v>17</v>
      </c>
      <c r="D49" s="26">
        <v>1.1000000000000001</v>
      </c>
      <c r="E49" s="26">
        <v>3</v>
      </c>
      <c r="F49" s="26">
        <v>3</v>
      </c>
      <c r="G49" s="26">
        <v>3</v>
      </c>
      <c r="H49" s="26">
        <v>3</v>
      </c>
      <c r="I49" s="26">
        <v>3</v>
      </c>
      <c r="J49" s="26">
        <v>3</v>
      </c>
      <c r="K49" s="115">
        <v>3</v>
      </c>
      <c r="L49" s="116">
        <f t="shared" si="0"/>
        <v>21</v>
      </c>
      <c r="M49" s="117">
        <f t="shared" si="1"/>
        <v>23.1</v>
      </c>
    </row>
    <row r="50" spans="1:1021" s="1" customFormat="1">
      <c r="A50" s="26">
        <v>41</v>
      </c>
      <c r="B50" s="35" t="s">
        <v>498</v>
      </c>
      <c r="C50" s="25" t="s">
        <v>17</v>
      </c>
      <c r="D50" s="26">
        <v>1.1000000000000001</v>
      </c>
      <c r="E50" s="26">
        <v>2</v>
      </c>
      <c r="F50" s="26">
        <v>2</v>
      </c>
      <c r="G50" s="26">
        <v>2</v>
      </c>
      <c r="H50" s="26">
        <v>2</v>
      </c>
      <c r="I50" s="26">
        <v>2</v>
      </c>
      <c r="J50" s="26">
        <v>2</v>
      </c>
      <c r="K50" s="115">
        <v>2</v>
      </c>
      <c r="L50" s="116">
        <f t="shared" si="0"/>
        <v>14</v>
      </c>
      <c r="M50" s="117">
        <f t="shared" si="1"/>
        <v>15.400000000000002</v>
      </c>
    </row>
    <row r="51" spans="1:1021" s="1" customFormat="1">
      <c r="A51" s="26">
        <v>42</v>
      </c>
      <c r="B51" s="66" t="s">
        <v>499</v>
      </c>
      <c r="C51" s="25" t="s">
        <v>17</v>
      </c>
      <c r="D51" s="26">
        <v>1.1000000000000001</v>
      </c>
      <c r="E51" s="26">
        <v>3</v>
      </c>
      <c r="F51" s="26">
        <v>3</v>
      </c>
      <c r="G51" s="26">
        <v>3</v>
      </c>
      <c r="H51" s="26">
        <v>3</v>
      </c>
      <c r="I51" s="26">
        <v>3</v>
      </c>
      <c r="J51" s="26">
        <v>3</v>
      </c>
      <c r="K51" s="115">
        <v>3</v>
      </c>
      <c r="L51" s="116">
        <f t="shared" si="0"/>
        <v>21</v>
      </c>
      <c r="M51" s="117">
        <f t="shared" si="1"/>
        <v>23.1</v>
      </c>
    </row>
    <row r="52" spans="1:1021" ht="13.5" thickBot="1">
      <c r="A52" s="118">
        <v>43</v>
      </c>
      <c r="B52" s="66" t="s">
        <v>500</v>
      </c>
      <c r="C52" s="119" t="s">
        <v>17</v>
      </c>
      <c r="D52" s="118">
        <v>1.1000000000000001</v>
      </c>
      <c r="E52" s="118">
        <v>2</v>
      </c>
      <c r="F52" s="118">
        <v>2</v>
      </c>
      <c r="G52" s="118">
        <v>2</v>
      </c>
      <c r="H52" s="118">
        <v>2</v>
      </c>
      <c r="I52" s="118">
        <v>2</v>
      </c>
      <c r="J52" s="118">
        <v>2</v>
      </c>
      <c r="K52" s="120">
        <v>2</v>
      </c>
      <c r="L52" s="121">
        <f t="shared" si="0"/>
        <v>14</v>
      </c>
      <c r="M52" s="122">
        <f t="shared" si="1"/>
        <v>15.400000000000002</v>
      </c>
    </row>
    <row r="53" spans="1:1021" s="33" customFormat="1" ht="13.5" thickBot="1">
      <c r="A53" s="129" t="s">
        <v>238</v>
      </c>
      <c r="B53" s="130"/>
      <c r="C53" s="130"/>
      <c r="D53" s="130"/>
      <c r="E53" s="62">
        <f>SUM(E10:E52)</f>
        <v>107</v>
      </c>
      <c r="F53" s="62">
        <f t="shared" ref="F53:K53" si="2">SUM(F10:F52)</f>
        <v>107</v>
      </c>
      <c r="G53" s="62">
        <f t="shared" si="2"/>
        <v>107</v>
      </c>
      <c r="H53" s="62">
        <f t="shared" si="2"/>
        <v>107</v>
      </c>
      <c r="I53" s="62">
        <f t="shared" si="2"/>
        <v>107</v>
      </c>
      <c r="J53" s="62">
        <f t="shared" si="2"/>
        <v>107</v>
      </c>
      <c r="K53" s="64">
        <f t="shared" si="2"/>
        <v>107</v>
      </c>
      <c r="L53" s="131"/>
      <c r="M53" s="1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  <c r="ALY53" s="32"/>
      <c r="ALZ53" s="32"/>
      <c r="AMA53" s="32"/>
      <c r="AMB53" s="32"/>
      <c r="AMC53" s="32"/>
      <c r="AMD53" s="32"/>
      <c r="AME53" s="32"/>
      <c r="AMF53" s="32"/>
      <c r="AMG53" s="32"/>
    </row>
    <row r="54" spans="1:1021" ht="12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AME54"/>
      <c r="AMF54"/>
      <c r="AMG54"/>
    </row>
    <row r="55" spans="1:1021">
      <c r="A55" s="91"/>
      <c r="B55" s="68"/>
      <c r="C55" s="91"/>
      <c r="D55" s="91"/>
      <c r="E55" s="91"/>
      <c r="F55" s="91"/>
      <c r="G55" s="91"/>
      <c r="H55" s="91"/>
      <c r="I55" s="91"/>
      <c r="J55" s="91"/>
      <c r="AME55"/>
      <c r="AMF55"/>
      <c r="AMG55"/>
    </row>
    <row r="56" spans="1:1021">
      <c r="A56" s="91"/>
      <c r="B56" s="91"/>
      <c r="C56" s="91"/>
      <c r="D56" s="91"/>
      <c r="E56" s="91"/>
      <c r="F56" s="91"/>
      <c r="G56" s="91"/>
      <c r="H56" s="91"/>
      <c r="I56" s="91"/>
      <c r="J56" s="91"/>
      <c r="AME56"/>
      <c r="AMF56"/>
      <c r="AMG56"/>
    </row>
    <row r="57" spans="1:1021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021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021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021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021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021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021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021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1" customFormat="1">
      <c r="A138" s="4"/>
    </row>
    <row r="139" spans="1:11" s="1" customFormat="1">
      <c r="A139" s="4"/>
    </row>
    <row r="140" spans="1:11" s="1" customFormat="1">
      <c r="A140" s="4"/>
    </row>
    <row r="141" spans="1:11" s="1" customFormat="1">
      <c r="A141" s="4"/>
    </row>
    <row r="142" spans="1:11" s="1" customFormat="1">
      <c r="A142" s="4"/>
    </row>
    <row r="143" spans="1:11" s="1" customFormat="1">
      <c r="A143" s="4"/>
    </row>
    <row r="144" spans="1:11" s="1" customFormat="1">
      <c r="A144" s="4"/>
    </row>
  </sheetData>
  <mergeCells count="14">
    <mergeCell ref="A1:M1"/>
    <mergeCell ref="A2:M2"/>
    <mergeCell ref="A3:M3"/>
    <mergeCell ref="A5:M5"/>
    <mergeCell ref="A6:M6"/>
    <mergeCell ref="L8:L9"/>
    <mergeCell ref="M8:M9"/>
    <mergeCell ref="A53:D53"/>
    <mergeCell ref="L53:M53"/>
    <mergeCell ref="A8:A9"/>
    <mergeCell ref="B8:B9"/>
    <mergeCell ref="C8:C9"/>
    <mergeCell ref="D8:D9"/>
    <mergeCell ref="E8:K8"/>
  </mergeCells>
  <pageMargins left="0.77" right="0.23622047244094491" top="0.23622047244094491" bottom="0.23622047244094491" header="0" footer="0"/>
  <pageSetup paperSize="9" firstPageNumber="0" fitToHeight="0" orientation="portrait" horizontalDpi="300" verticalDpi="300" r:id="rId1"/>
  <rowBreaks count="1" manualBreakCount="1">
    <brk id="53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51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" style="1" customWidth="1"/>
    <col min="2" max="2" width="31.28515625" style="1" customWidth="1"/>
    <col min="3" max="3" width="11.5703125" style="1" customWidth="1"/>
    <col min="4" max="4" width="7.28515625" style="1" customWidth="1"/>
    <col min="5" max="11" width="5.28515625" style="1" customWidth="1"/>
    <col min="12" max="1022" width="8.7109375" style="1"/>
  </cols>
  <sheetData>
    <row r="1" spans="1:13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25" customHeight="1">
      <c r="A3" s="137" t="s">
        <v>502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54.7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124" t="s">
        <v>501</v>
      </c>
    </row>
    <row r="5" spans="1:13" ht="14.25">
      <c r="A5" s="138" t="s">
        <v>525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4.25">
      <c r="A6" s="139" t="s">
        <v>511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>
      <c r="A7" s="41"/>
    </row>
    <row r="8" spans="1:13" ht="20.25" customHeight="1">
      <c r="A8" s="41"/>
      <c r="B8" s="32" t="s">
        <v>237</v>
      </c>
    </row>
    <row r="10" spans="1:13" ht="13.5" customHeight="1">
      <c r="A10" s="151" t="s">
        <v>2</v>
      </c>
      <c r="B10" s="151" t="s">
        <v>3</v>
      </c>
      <c r="C10" s="134" t="s">
        <v>4</v>
      </c>
      <c r="D10" s="133" t="s">
        <v>420</v>
      </c>
      <c r="E10" s="151" t="s">
        <v>6</v>
      </c>
      <c r="F10" s="151"/>
      <c r="G10" s="151"/>
      <c r="H10" s="151"/>
      <c r="I10" s="151"/>
      <c r="J10" s="151"/>
      <c r="K10" s="151"/>
      <c r="L10" s="158" t="s">
        <v>245</v>
      </c>
      <c r="M10" s="140" t="s">
        <v>244</v>
      </c>
    </row>
    <row r="11" spans="1:13" ht="35.65" customHeight="1">
      <c r="A11" s="151"/>
      <c r="B11" s="151"/>
      <c r="C11" s="134"/>
      <c r="D11" s="151"/>
      <c r="E11" s="44" t="s">
        <v>7</v>
      </c>
      <c r="F11" s="44" t="s">
        <v>8</v>
      </c>
      <c r="G11" s="44" t="s">
        <v>9</v>
      </c>
      <c r="H11" s="44" t="s">
        <v>10</v>
      </c>
      <c r="I11" s="44" t="s">
        <v>11</v>
      </c>
      <c r="J11" s="44" t="s">
        <v>12</v>
      </c>
      <c r="K11" s="44" t="s">
        <v>13</v>
      </c>
      <c r="L11" s="158"/>
      <c r="M11" s="141"/>
    </row>
    <row r="12" spans="1:13" s="1" customFormat="1">
      <c r="A12" s="5">
        <v>1</v>
      </c>
      <c r="B12" s="35" t="s">
        <v>390</v>
      </c>
      <c r="C12" s="26" t="s">
        <v>16</v>
      </c>
      <c r="D12" s="5">
        <v>8</v>
      </c>
      <c r="E12" s="5"/>
      <c r="F12" s="5">
        <v>2</v>
      </c>
      <c r="G12" s="5"/>
      <c r="H12" s="5">
        <v>2</v>
      </c>
      <c r="I12" s="5"/>
      <c r="J12" s="5">
        <v>2</v>
      </c>
      <c r="K12" s="5"/>
      <c r="L12" s="93">
        <f>SUM(E12:K12)</f>
        <v>6</v>
      </c>
      <c r="M12" s="93">
        <f>L12*D12</f>
        <v>48</v>
      </c>
    </row>
    <row r="13" spans="1:13" s="1" customFormat="1">
      <c r="A13" s="5">
        <v>2</v>
      </c>
      <c r="B13" s="35" t="s">
        <v>424</v>
      </c>
      <c r="C13" s="26" t="s">
        <v>16</v>
      </c>
      <c r="D13" s="5">
        <v>8</v>
      </c>
      <c r="E13" s="5">
        <v>1</v>
      </c>
      <c r="F13" s="26" t="s">
        <v>219</v>
      </c>
      <c r="G13" s="5"/>
      <c r="H13" s="5"/>
      <c r="I13" s="5"/>
      <c r="J13" s="5"/>
      <c r="K13" s="5"/>
      <c r="L13" s="93">
        <v>0</v>
      </c>
      <c r="M13" s="93">
        <f t="shared" ref="M13:M23" si="0">L13*D13</f>
        <v>0</v>
      </c>
    </row>
    <row r="14" spans="1:13" s="1" customFormat="1">
      <c r="A14" s="5">
        <v>3</v>
      </c>
      <c r="B14" s="35" t="s">
        <v>425</v>
      </c>
      <c r="C14" s="26" t="s">
        <v>16</v>
      </c>
      <c r="D14" s="5">
        <v>8</v>
      </c>
      <c r="E14" s="5"/>
      <c r="F14" s="5">
        <v>1</v>
      </c>
      <c r="G14" s="5"/>
      <c r="H14" s="5"/>
      <c r="I14" s="5"/>
      <c r="J14" s="5"/>
      <c r="K14" s="5"/>
      <c r="L14" s="93">
        <f t="shared" ref="L14:L23" si="1">SUM(E14:K14)</f>
        <v>1</v>
      </c>
      <c r="M14" s="93">
        <f t="shared" si="0"/>
        <v>8</v>
      </c>
    </row>
    <row r="15" spans="1:13" s="1" customFormat="1">
      <c r="A15" s="5">
        <v>4</v>
      </c>
      <c r="B15" s="35" t="s">
        <v>423</v>
      </c>
      <c r="C15" s="26" t="s">
        <v>16</v>
      </c>
      <c r="D15" s="5">
        <v>8</v>
      </c>
      <c r="E15" s="26" t="s">
        <v>59</v>
      </c>
      <c r="F15" s="26" t="s">
        <v>56</v>
      </c>
      <c r="G15" s="5"/>
      <c r="H15" s="5"/>
      <c r="I15" s="5"/>
      <c r="J15" s="5"/>
      <c r="K15" s="5"/>
      <c r="L15" s="93">
        <f t="shared" si="1"/>
        <v>0</v>
      </c>
      <c r="M15" s="93">
        <f t="shared" si="0"/>
        <v>0</v>
      </c>
    </row>
    <row r="16" spans="1:13" s="1" customFormat="1">
      <c r="A16" s="5">
        <v>5</v>
      </c>
      <c r="B16" s="35" t="s">
        <v>422</v>
      </c>
      <c r="C16" s="26" t="s">
        <v>16</v>
      </c>
      <c r="D16" s="5">
        <v>8</v>
      </c>
      <c r="E16" s="5"/>
      <c r="F16" s="5"/>
      <c r="G16" s="5">
        <v>1</v>
      </c>
      <c r="H16" s="5"/>
      <c r="I16" s="5"/>
      <c r="J16" s="5"/>
      <c r="K16" s="5"/>
      <c r="L16" s="93">
        <f t="shared" si="1"/>
        <v>1</v>
      </c>
      <c r="M16" s="93">
        <f t="shared" si="0"/>
        <v>8</v>
      </c>
    </row>
    <row r="17" spans="1:13" s="1" customFormat="1">
      <c r="A17" s="5">
        <v>6</v>
      </c>
      <c r="B17" s="35" t="s">
        <v>326</v>
      </c>
      <c r="C17" s="26" t="s">
        <v>16</v>
      </c>
      <c r="D17" s="5">
        <v>8</v>
      </c>
      <c r="E17" s="5"/>
      <c r="F17" s="5"/>
      <c r="G17" s="5"/>
      <c r="H17" s="5">
        <v>1</v>
      </c>
      <c r="I17" s="5"/>
      <c r="J17" s="5"/>
      <c r="K17" s="5"/>
      <c r="L17" s="93">
        <f t="shared" si="1"/>
        <v>1</v>
      </c>
      <c r="M17" s="93">
        <f t="shared" si="0"/>
        <v>8</v>
      </c>
    </row>
    <row r="18" spans="1:13" s="1" customFormat="1">
      <c r="A18" s="5">
        <v>7</v>
      </c>
      <c r="B18" s="35" t="s">
        <v>421</v>
      </c>
      <c r="C18" s="26" t="s">
        <v>16</v>
      </c>
      <c r="D18" s="5">
        <v>8</v>
      </c>
      <c r="E18" s="26" t="s">
        <v>59</v>
      </c>
      <c r="F18" s="26" t="s">
        <v>56</v>
      </c>
      <c r="G18" s="5"/>
      <c r="H18" s="5"/>
      <c r="I18" s="5"/>
      <c r="J18" s="5"/>
      <c r="K18" s="5"/>
      <c r="L18" s="93">
        <f t="shared" si="1"/>
        <v>0</v>
      </c>
      <c r="M18" s="93">
        <f t="shared" si="0"/>
        <v>0</v>
      </c>
    </row>
    <row r="19" spans="1:13" s="1" customFormat="1">
      <c r="A19" s="5">
        <v>8</v>
      </c>
      <c r="B19" s="35" t="s">
        <v>417</v>
      </c>
      <c r="C19" s="26" t="s">
        <v>16</v>
      </c>
      <c r="D19" s="5">
        <v>8</v>
      </c>
      <c r="E19" s="26"/>
      <c r="F19" s="26"/>
      <c r="G19" s="5"/>
      <c r="H19" s="5"/>
      <c r="I19" s="5">
        <v>1</v>
      </c>
      <c r="J19" s="5"/>
      <c r="K19" s="5"/>
      <c r="L19" s="93">
        <f t="shared" si="1"/>
        <v>1</v>
      </c>
      <c r="M19" s="93">
        <f t="shared" si="0"/>
        <v>8</v>
      </c>
    </row>
    <row r="20" spans="1:13" s="1" customFormat="1">
      <c r="A20" s="5">
        <v>9</v>
      </c>
      <c r="B20" s="35" t="s">
        <v>418</v>
      </c>
      <c r="C20" s="26" t="s">
        <v>18</v>
      </c>
      <c r="D20" s="5">
        <v>8</v>
      </c>
      <c r="E20" s="26" t="s">
        <v>59</v>
      </c>
      <c r="F20" s="26" t="s">
        <v>220</v>
      </c>
      <c r="G20" s="5"/>
      <c r="H20" s="5"/>
      <c r="I20" s="5"/>
      <c r="J20" s="5"/>
      <c r="K20" s="5"/>
      <c r="L20" s="93">
        <f t="shared" si="1"/>
        <v>0</v>
      </c>
      <c r="M20" s="93">
        <f t="shared" si="0"/>
        <v>0</v>
      </c>
    </row>
    <row r="21" spans="1:13" s="1" customFormat="1">
      <c r="A21" s="5">
        <v>10</v>
      </c>
      <c r="B21" s="35" t="s">
        <v>419</v>
      </c>
      <c r="C21" s="26" t="s">
        <v>16</v>
      </c>
      <c r="D21" s="5">
        <v>8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/>
      <c r="L21" s="93">
        <f t="shared" si="1"/>
        <v>6</v>
      </c>
      <c r="M21" s="93">
        <f t="shared" si="0"/>
        <v>48</v>
      </c>
    </row>
    <row r="22" spans="1:13" s="1" customFormat="1">
      <c r="A22" s="5">
        <v>11</v>
      </c>
      <c r="B22" s="35" t="s">
        <v>426</v>
      </c>
      <c r="C22" s="26" t="s">
        <v>16</v>
      </c>
      <c r="D22" s="5">
        <v>8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93">
        <f t="shared" si="1"/>
        <v>7</v>
      </c>
      <c r="M22" s="93">
        <f t="shared" si="0"/>
        <v>56</v>
      </c>
    </row>
    <row r="23" spans="1:13" s="1" customFormat="1">
      <c r="A23" s="5">
        <v>12</v>
      </c>
      <c r="B23" s="35" t="s">
        <v>427</v>
      </c>
      <c r="C23" s="26" t="s">
        <v>16</v>
      </c>
      <c r="D23" s="5">
        <v>8</v>
      </c>
      <c r="E23" s="5"/>
      <c r="F23" s="5">
        <v>1</v>
      </c>
      <c r="G23" s="5"/>
      <c r="H23" s="5"/>
      <c r="I23" s="5">
        <v>1</v>
      </c>
      <c r="J23" s="5"/>
      <c r="K23" s="5"/>
      <c r="L23" s="93">
        <f t="shared" si="1"/>
        <v>2</v>
      </c>
      <c r="M23" s="93">
        <f t="shared" si="0"/>
        <v>16</v>
      </c>
    </row>
    <row r="24" spans="1:13" ht="13.5" thickBot="1">
      <c r="A24" s="5">
        <v>13</v>
      </c>
      <c r="B24" s="35" t="s">
        <v>428</v>
      </c>
      <c r="C24" s="26" t="s">
        <v>16</v>
      </c>
      <c r="D24" s="5">
        <v>8</v>
      </c>
      <c r="E24" s="57"/>
      <c r="F24" s="5">
        <v>1</v>
      </c>
      <c r="G24" s="57"/>
      <c r="H24" s="57"/>
      <c r="I24" s="57"/>
      <c r="J24" s="57"/>
      <c r="K24" s="57"/>
      <c r="L24" s="93">
        <f t="shared" ref="L24" si="2">SUM(E24:K24)</f>
        <v>1</v>
      </c>
      <c r="M24" s="93">
        <f t="shared" ref="M24" si="3">L24*D24</f>
        <v>8</v>
      </c>
    </row>
    <row r="25" spans="1:13" ht="13.5" thickBot="1">
      <c r="A25" s="129" t="s">
        <v>238</v>
      </c>
      <c r="B25" s="130"/>
      <c r="C25" s="130"/>
      <c r="D25" s="130"/>
      <c r="E25" s="93">
        <f>SUM(E15:E24)</f>
        <v>2</v>
      </c>
      <c r="F25" s="93">
        <f>SUM(F12:F24)</f>
        <v>7</v>
      </c>
      <c r="G25" s="93">
        <f t="shared" ref="G25:I25" si="4">SUM(G12:G24)</f>
        <v>3</v>
      </c>
      <c r="H25" s="93">
        <f t="shared" si="4"/>
        <v>5</v>
      </c>
      <c r="I25" s="93">
        <f t="shared" si="4"/>
        <v>4</v>
      </c>
      <c r="J25" s="93">
        <f>SUM(J12:J24)</f>
        <v>4</v>
      </c>
      <c r="K25" s="93">
        <f>SUM(K12:K24)</f>
        <v>1</v>
      </c>
      <c r="L25" s="89"/>
      <c r="M25" s="89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s="1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s="1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s="1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1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</sheetData>
  <mergeCells count="13">
    <mergeCell ref="L10:L11"/>
    <mergeCell ref="M10:M11"/>
    <mergeCell ref="A25:D25"/>
    <mergeCell ref="A10:A11"/>
    <mergeCell ref="B10:B11"/>
    <mergeCell ref="C10:C11"/>
    <mergeCell ref="D10:D11"/>
    <mergeCell ref="E10:K10"/>
    <mergeCell ref="A1:M1"/>
    <mergeCell ref="A2:M2"/>
    <mergeCell ref="A3:M3"/>
    <mergeCell ref="A5:M5"/>
    <mergeCell ref="A6:M6"/>
  </mergeCells>
  <pageMargins left="0.23622047244094491" right="0.23622047244094491" top="0.23622047244094491" bottom="0.23622047244094491" header="0" footer="0"/>
  <pageSetup paperSize="9" scale="93" firstPageNumber="0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6"/>
  <sheetViews>
    <sheetView tabSelected="1" topLeftCell="A7" zoomScale="115" zoomScaleNormal="115" workbookViewId="0">
      <selection activeCell="A20" sqref="A20:M24"/>
    </sheetView>
  </sheetViews>
  <sheetFormatPr defaultColWidth="8.7109375" defaultRowHeight="12.75"/>
  <cols>
    <col min="1" max="1" width="4" style="1" customWidth="1"/>
    <col min="2" max="2" width="25" style="1" customWidth="1"/>
    <col min="3" max="3" width="10.7109375" style="1" customWidth="1"/>
    <col min="4" max="4" width="7.28515625" style="1" customWidth="1"/>
    <col min="5" max="7" width="6.7109375" style="1" customWidth="1"/>
    <col min="8" max="8" width="6.42578125" style="1" customWidth="1"/>
    <col min="9" max="12" width="6.7109375" style="1" customWidth="1"/>
    <col min="13" max="13" width="6.42578125" style="1" customWidth="1"/>
    <col min="14" max="1024" width="8.7109375" style="1"/>
  </cols>
  <sheetData>
    <row r="1" spans="1:1024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AMI1"/>
      <c r="AMJ1"/>
    </row>
    <row r="2" spans="1:1024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MI2"/>
      <c r="AMJ2"/>
    </row>
    <row r="3" spans="1:1024" ht="14.25" customHeight="1">
      <c r="A3" s="137" t="s">
        <v>503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AMI3"/>
      <c r="AMJ3"/>
    </row>
    <row r="4" spans="1:1024" ht="54" customHeight="1">
      <c r="A4" s="49"/>
      <c r="B4" s="50"/>
      <c r="C4" s="50"/>
      <c r="D4" s="50"/>
      <c r="E4" s="50"/>
      <c r="F4" s="50"/>
      <c r="G4" s="50"/>
      <c r="H4" s="50"/>
      <c r="I4" s="50"/>
      <c r="J4" s="124" t="s">
        <v>501</v>
      </c>
      <c r="K4" s="50"/>
      <c r="AMI4"/>
      <c r="AMJ4"/>
    </row>
    <row r="5" spans="1:1024" ht="14.25">
      <c r="A5" s="138" t="s">
        <v>526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AMI5"/>
      <c r="AMJ5"/>
    </row>
    <row r="6" spans="1:1024" ht="14.25">
      <c r="A6" s="139" t="s">
        <v>505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AMI6"/>
      <c r="AMJ6"/>
    </row>
    <row r="7" spans="1:1024">
      <c r="A7" s="41"/>
      <c r="AMI7"/>
      <c r="AMJ7"/>
    </row>
    <row r="8" spans="1:1024" ht="20.25" customHeight="1">
      <c r="A8" s="41"/>
      <c r="B8" s="32" t="s">
        <v>237</v>
      </c>
      <c r="AMI8"/>
      <c r="AMJ8"/>
    </row>
    <row r="10" spans="1:1024" s="104" customFormat="1" ht="13.5" customHeight="1">
      <c r="A10" s="151" t="s">
        <v>2</v>
      </c>
      <c r="B10" s="151" t="s">
        <v>3</v>
      </c>
      <c r="C10" s="134" t="s">
        <v>4</v>
      </c>
      <c r="D10" s="133" t="s">
        <v>420</v>
      </c>
      <c r="E10" s="151" t="s">
        <v>6</v>
      </c>
      <c r="F10" s="151"/>
      <c r="G10" s="151"/>
      <c r="H10" s="151"/>
      <c r="I10" s="151"/>
      <c r="J10" s="151"/>
      <c r="K10" s="151"/>
      <c r="L10" s="158" t="s">
        <v>245</v>
      </c>
      <c r="M10" s="140" t="s">
        <v>244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  <c r="QV10" s="103"/>
      <c r="QW10" s="103"/>
      <c r="QX10" s="103"/>
      <c r="QY10" s="103"/>
      <c r="QZ10" s="103"/>
      <c r="RA10" s="103"/>
      <c r="RB10" s="103"/>
      <c r="RC10" s="103"/>
      <c r="RD10" s="103"/>
      <c r="RE10" s="103"/>
      <c r="RF10" s="103"/>
      <c r="RG10" s="103"/>
      <c r="RH10" s="103"/>
      <c r="RI10" s="103"/>
      <c r="RJ10" s="103"/>
      <c r="RK10" s="103"/>
      <c r="RL10" s="103"/>
      <c r="RM10" s="103"/>
      <c r="RN10" s="103"/>
      <c r="RO10" s="103"/>
      <c r="RP10" s="103"/>
      <c r="RQ10" s="103"/>
      <c r="RR10" s="103"/>
      <c r="RS10" s="103"/>
      <c r="RT10" s="103"/>
      <c r="RU10" s="103"/>
      <c r="RV10" s="103"/>
      <c r="RW10" s="103"/>
      <c r="RX10" s="103"/>
      <c r="RY10" s="103"/>
      <c r="RZ10" s="103"/>
      <c r="SA10" s="103"/>
      <c r="SB10" s="103"/>
      <c r="SC10" s="103"/>
      <c r="SD10" s="103"/>
      <c r="SE10" s="103"/>
      <c r="SF10" s="103"/>
      <c r="SG10" s="103"/>
      <c r="SH10" s="103"/>
      <c r="SI10" s="103"/>
      <c r="SJ10" s="103"/>
      <c r="SK10" s="103"/>
      <c r="SL10" s="103"/>
      <c r="SM10" s="103"/>
      <c r="SN10" s="103"/>
      <c r="SO10" s="103"/>
      <c r="SP10" s="103"/>
      <c r="SQ10" s="103"/>
      <c r="SR10" s="103"/>
      <c r="SS10" s="103"/>
      <c r="ST10" s="103"/>
      <c r="SU10" s="103"/>
      <c r="SV10" s="103"/>
      <c r="SW10" s="103"/>
      <c r="SX10" s="103"/>
      <c r="SY10" s="103"/>
      <c r="SZ10" s="103"/>
      <c r="TA10" s="103"/>
      <c r="TB10" s="103"/>
      <c r="TC10" s="103"/>
      <c r="TD10" s="103"/>
      <c r="TE10" s="103"/>
      <c r="TF10" s="103"/>
      <c r="TG10" s="103"/>
      <c r="TH10" s="103"/>
      <c r="TI10" s="103"/>
      <c r="TJ10" s="103"/>
      <c r="TK10" s="103"/>
      <c r="TL10" s="103"/>
      <c r="TM10" s="103"/>
      <c r="TN10" s="103"/>
      <c r="TO10" s="103"/>
      <c r="TP10" s="103"/>
      <c r="TQ10" s="103"/>
      <c r="TR10" s="103"/>
      <c r="TS10" s="103"/>
      <c r="TT10" s="103"/>
      <c r="TU10" s="103"/>
      <c r="TV10" s="103"/>
      <c r="TW10" s="103"/>
      <c r="TX10" s="103"/>
      <c r="TY10" s="103"/>
      <c r="TZ10" s="103"/>
      <c r="UA10" s="103"/>
      <c r="UB10" s="103"/>
      <c r="UC10" s="103"/>
      <c r="UD10" s="103"/>
      <c r="UE10" s="103"/>
      <c r="UF10" s="103"/>
      <c r="UG10" s="103"/>
      <c r="UH10" s="103"/>
      <c r="UI10" s="103"/>
      <c r="UJ10" s="103"/>
      <c r="UK10" s="103"/>
      <c r="UL10" s="103"/>
      <c r="UM10" s="103"/>
      <c r="UN10" s="103"/>
      <c r="UO10" s="103"/>
      <c r="UP10" s="103"/>
      <c r="UQ10" s="103"/>
      <c r="UR10" s="103"/>
      <c r="US10" s="103"/>
      <c r="UT10" s="103"/>
      <c r="UU10" s="103"/>
      <c r="UV10" s="103"/>
      <c r="UW10" s="103"/>
      <c r="UX10" s="103"/>
      <c r="UY10" s="103"/>
      <c r="UZ10" s="103"/>
      <c r="VA10" s="103"/>
      <c r="VB10" s="103"/>
      <c r="VC10" s="103"/>
      <c r="VD10" s="103"/>
      <c r="VE10" s="103"/>
      <c r="VF10" s="103"/>
      <c r="VG10" s="103"/>
      <c r="VH10" s="103"/>
      <c r="VI10" s="103"/>
      <c r="VJ10" s="103"/>
      <c r="VK10" s="103"/>
      <c r="VL10" s="103"/>
      <c r="VM10" s="103"/>
      <c r="VN10" s="103"/>
      <c r="VO10" s="103"/>
      <c r="VP10" s="103"/>
      <c r="VQ10" s="103"/>
      <c r="VR10" s="103"/>
      <c r="VS10" s="103"/>
      <c r="VT10" s="103"/>
      <c r="VU10" s="103"/>
      <c r="VV10" s="103"/>
      <c r="VW10" s="103"/>
      <c r="VX10" s="103"/>
      <c r="VY10" s="103"/>
      <c r="VZ10" s="103"/>
      <c r="WA10" s="103"/>
      <c r="WB10" s="103"/>
      <c r="WC10" s="103"/>
      <c r="WD10" s="103"/>
      <c r="WE10" s="103"/>
      <c r="WF10" s="103"/>
      <c r="WG10" s="103"/>
      <c r="WH10" s="103"/>
      <c r="WI10" s="103"/>
      <c r="WJ10" s="103"/>
      <c r="WK10" s="103"/>
      <c r="WL10" s="103"/>
      <c r="WM10" s="103"/>
      <c r="WN10" s="103"/>
      <c r="WO10" s="103"/>
      <c r="WP10" s="103"/>
      <c r="WQ10" s="103"/>
      <c r="WR10" s="103"/>
      <c r="WS10" s="103"/>
      <c r="WT10" s="103"/>
      <c r="WU10" s="103"/>
      <c r="WV10" s="103"/>
      <c r="WW10" s="103"/>
      <c r="WX10" s="103"/>
      <c r="WY10" s="103"/>
      <c r="WZ10" s="103"/>
      <c r="XA10" s="103"/>
      <c r="XB10" s="103"/>
      <c r="XC10" s="103"/>
      <c r="XD10" s="103"/>
      <c r="XE10" s="103"/>
      <c r="XF10" s="103"/>
      <c r="XG10" s="103"/>
      <c r="XH10" s="103"/>
      <c r="XI10" s="103"/>
      <c r="XJ10" s="103"/>
      <c r="XK10" s="103"/>
      <c r="XL10" s="103"/>
      <c r="XM10" s="103"/>
      <c r="XN10" s="103"/>
      <c r="XO10" s="103"/>
      <c r="XP10" s="103"/>
      <c r="XQ10" s="103"/>
      <c r="XR10" s="103"/>
      <c r="XS10" s="103"/>
      <c r="XT10" s="103"/>
      <c r="XU10" s="103"/>
      <c r="XV10" s="103"/>
      <c r="XW10" s="103"/>
      <c r="XX10" s="103"/>
      <c r="XY10" s="103"/>
      <c r="XZ10" s="103"/>
      <c r="YA10" s="103"/>
      <c r="YB10" s="103"/>
      <c r="YC10" s="103"/>
      <c r="YD10" s="103"/>
      <c r="YE10" s="103"/>
      <c r="YF10" s="103"/>
      <c r="YG10" s="103"/>
      <c r="YH10" s="103"/>
      <c r="YI10" s="103"/>
      <c r="YJ10" s="103"/>
      <c r="YK10" s="103"/>
      <c r="YL10" s="103"/>
      <c r="YM10" s="103"/>
      <c r="YN10" s="103"/>
      <c r="YO10" s="103"/>
      <c r="YP10" s="103"/>
      <c r="YQ10" s="103"/>
      <c r="YR10" s="103"/>
      <c r="YS10" s="103"/>
      <c r="YT10" s="103"/>
      <c r="YU10" s="103"/>
      <c r="YV10" s="103"/>
      <c r="YW10" s="103"/>
      <c r="YX10" s="103"/>
      <c r="YY10" s="103"/>
      <c r="YZ10" s="103"/>
      <c r="ZA10" s="103"/>
      <c r="ZB10" s="103"/>
      <c r="ZC10" s="103"/>
      <c r="ZD10" s="103"/>
      <c r="ZE10" s="103"/>
      <c r="ZF10" s="103"/>
      <c r="ZG10" s="103"/>
      <c r="ZH10" s="103"/>
      <c r="ZI10" s="103"/>
      <c r="ZJ10" s="103"/>
      <c r="ZK10" s="103"/>
      <c r="ZL10" s="103"/>
      <c r="ZM10" s="103"/>
      <c r="ZN10" s="103"/>
      <c r="ZO10" s="103"/>
      <c r="ZP10" s="103"/>
      <c r="ZQ10" s="103"/>
      <c r="ZR10" s="103"/>
      <c r="ZS10" s="103"/>
      <c r="ZT10" s="103"/>
      <c r="ZU10" s="103"/>
      <c r="ZV10" s="103"/>
      <c r="ZW10" s="103"/>
      <c r="ZX10" s="103"/>
      <c r="ZY10" s="103"/>
      <c r="ZZ10" s="103"/>
      <c r="AAA10" s="103"/>
      <c r="AAB10" s="103"/>
      <c r="AAC10" s="103"/>
      <c r="AAD10" s="103"/>
      <c r="AAE10" s="103"/>
      <c r="AAF10" s="103"/>
      <c r="AAG10" s="103"/>
      <c r="AAH10" s="103"/>
      <c r="AAI10" s="103"/>
      <c r="AAJ10" s="103"/>
      <c r="AAK10" s="103"/>
      <c r="AAL10" s="103"/>
      <c r="AAM10" s="103"/>
      <c r="AAN10" s="103"/>
      <c r="AAO10" s="103"/>
      <c r="AAP10" s="103"/>
      <c r="AAQ10" s="103"/>
      <c r="AAR10" s="103"/>
      <c r="AAS10" s="103"/>
      <c r="AAT10" s="103"/>
      <c r="AAU10" s="103"/>
      <c r="AAV10" s="103"/>
      <c r="AAW10" s="103"/>
      <c r="AAX10" s="103"/>
      <c r="AAY10" s="103"/>
      <c r="AAZ10" s="103"/>
      <c r="ABA10" s="103"/>
      <c r="ABB10" s="103"/>
      <c r="ABC10" s="103"/>
      <c r="ABD10" s="103"/>
      <c r="ABE10" s="103"/>
      <c r="ABF10" s="103"/>
      <c r="ABG10" s="103"/>
      <c r="ABH10" s="103"/>
      <c r="ABI10" s="103"/>
      <c r="ABJ10" s="103"/>
      <c r="ABK10" s="103"/>
      <c r="ABL10" s="103"/>
      <c r="ABM10" s="103"/>
      <c r="ABN10" s="103"/>
      <c r="ABO10" s="103"/>
      <c r="ABP10" s="103"/>
      <c r="ABQ10" s="103"/>
      <c r="ABR10" s="103"/>
      <c r="ABS10" s="103"/>
      <c r="ABT10" s="103"/>
      <c r="ABU10" s="103"/>
      <c r="ABV10" s="103"/>
      <c r="ABW10" s="103"/>
      <c r="ABX10" s="103"/>
      <c r="ABY10" s="103"/>
      <c r="ABZ10" s="103"/>
      <c r="ACA10" s="103"/>
      <c r="ACB10" s="103"/>
      <c r="ACC10" s="103"/>
      <c r="ACD10" s="103"/>
      <c r="ACE10" s="103"/>
      <c r="ACF10" s="103"/>
      <c r="ACG10" s="103"/>
      <c r="ACH10" s="103"/>
      <c r="ACI10" s="103"/>
      <c r="ACJ10" s="103"/>
      <c r="ACK10" s="103"/>
      <c r="ACL10" s="103"/>
      <c r="ACM10" s="103"/>
      <c r="ACN10" s="103"/>
      <c r="ACO10" s="103"/>
      <c r="ACP10" s="103"/>
      <c r="ACQ10" s="103"/>
      <c r="ACR10" s="103"/>
      <c r="ACS10" s="103"/>
      <c r="ACT10" s="103"/>
      <c r="ACU10" s="103"/>
      <c r="ACV10" s="103"/>
      <c r="ACW10" s="103"/>
      <c r="ACX10" s="103"/>
      <c r="ACY10" s="103"/>
      <c r="ACZ10" s="103"/>
      <c r="ADA10" s="103"/>
      <c r="ADB10" s="103"/>
      <c r="ADC10" s="103"/>
      <c r="ADD10" s="103"/>
      <c r="ADE10" s="103"/>
      <c r="ADF10" s="103"/>
      <c r="ADG10" s="103"/>
      <c r="ADH10" s="103"/>
      <c r="ADI10" s="103"/>
      <c r="ADJ10" s="103"/>
      <c r="ADK10" s="103"/>
      <c r="ADL10" s="103"/>
      <c r="ADM10" s="103"/>
      <c r="ADN10" s="103"/>
      <c r="ADO10" s="103"/>
      <c r="ADP10" s="103"/>
      <c r="ADQ10" s="103"/>
      <c r="ADR10" s="103"/>
      <c r="ADS10" s="103"/>
      <c r="ADT10" s="103"/>
      <c r="ADU10" s="103"/>
      <c r="ADV10" s="103"/>
      <c r="ADW10" s="103"/>
      <c r="ADX10" s="103"/>
      <c r="ADY10" s="103"/>
      <c r="ADZ10" s="103"/>
      <c r="AEA10" s="103"/>
      <c r="AEB10" s="103"/>
      <c r="AEC10" s="103"/>
      <c r="AED10" s="103"/>
      <c r="AEE10" s="103"/>
      <c r="AEF10" s="103"/>
      <c r="AEG10" s="103"/>
      <c r="AEH10" s="103"/>
      <c r="AEI10" s="103"/>
      <c r="AEJ10" s="103"/>
      <c r="AEK10" s="103"/>
      <c r="AEL10" s="103"/>
      <c r="AEM10" s="103"/>
      <c r="AEN10" s="103"/>
      <c r="AEO10" s="103"/>
      <c r="AEP10" s="103"/>
      <c r="AEQ10" s="103"/>
      <c r="AER10" s="103"/>
      <c r="AES10" s="103"/>
      <c r="AET10" s="103"/>
      <c r="AEU10" s="103"/>
      <c r="AEV10" s="103"/>
      <c r="AEW10" s="103"/>
      <c r="AEX10" s="103"/>
      <c r="AEY10" s="103"/>
      <c r="AEZ10" s="103"/>
      <c r="AFA10" s="103"/>
      <c r="AFB10" s="103"/>
      <c r="AFC10" s="103"/>
      <c r="AFD10" s="103"/>
      <c r="AFE10" s="103"/>
      <c r="AFF10" s="103"/>
      <c r="AFG10" s="103"/>
      <c r="AFH10" s="103"/>
      <c r="AFI10" s="103"/>
      <c r="AFJ10" s="103"/>
      <c r="AFK10" s="103"/>
      <c r="AFL10" s="103"/>
      <c r="AFM10" s="103"/>
      <c r="AFN10" s="103"/>
      <c r="AFO10" s="103"/>
      <c r="AFP10" s="103"/>
      <c r="AFQ10" s="103"/>
      <c r="AFR10" s="103"/>
      <c r="AFS10" s="103"/>
      <c r="AFT10" s="103"/>
      <c r="AFU10" s="103"/>
      <c r="AFV10" s="103"/>
      <c r="AFW10" s="103"/>
      <c r="AFX10" s="103"/>
      <c r="AFY10" s="103"/>
      <c r="AFZ10" s="103"/>
      <c r="AGA10" s="103"/>
      <c r="AGB10" s="103"/>
      <c r="AGC10" s="103"/>
      <c r="AGD10" s="103"/>
      <c r="AGE10" s="103"/>
      <c r="AGF10" s="103"/>
      <c r="AGG10" s="103"/>
      <c r="AGH10" s="103"/>
      <c r="AGI10" s="103"/>
      <c r="AGJ10" s="103"/>
      <c r="AGK10" s="103"/>
      <c r="AGL10" s="103"/>
      <c r="AGM10" s="103"/>
      <c r="AGN10" s="103"/>
      <c r="AGO10" s="103"/>
      <c r="AGP10" s="103"/>
      <c r="AGQ10" s="103"/>
      <c r="AGR10" s="103"/>
      <c r="AGS10" s="103"/>
      <c r="AGT10" s="103"/>
      <c r="AGU10" s="103"/>
      <c r="AGV10" s="103"/>
      <c r="AGW10" s="103"/>
      <c r="AGX10" s="103"/>
      <c r="AGY10" s="103"/>
      <c r="AGZ10" s="103"/>
      <c r="AHA10" s="103"/>
      <c r="AHB10" s="103"/>
      <c r="AHC10" s="103"/>
      <c r="AHD10" s="103"/>
      <c r="AHE10" s="103"/>
      <c r="AHF10" s="103"/>
      <c r="AHG10" s="103"/>
      <c r="AHH10" s="103"/>
      <c r="AHI10" s="103"/>
      <c r="AHJ10" s="103"/>
      <c r="AHK10" s="103"/>
      <c r="AHL10" s="103"/>
      <c r="AHM10" s="103"/>
      <c r="AHN10" s="103"/>
      <c r="AHO10" s="103"/>
      <c r="AHP10" s="103"/>
      <c r="AHQ10" s="103"/>
      <c r="AHR10" s="103"/>
      <c r="AHS10" s="103"/>
      <c r="AHT10" s="103"/>
      <c r="AHU10" s="103"/>
      <c r="AHV10" s="103"/>
      <c r="AHW10" s="103"/>
      <c r="AHX10" s="103"/>
      <c r="AHY10" s="103"/>
      <c r="AHZ10" s="103"/>
      <c r="AIA10" s="103"/>
      <c r="AIB10" s="103"/>
      <c r="AIC10" s="103"/>
      <c r="AID10" s="103"/>
      <c r="AIE10" s="103"/>
      <c r="AIF10" s="103"/>
      <c r="AIG10" s="103"/>
      <c r="AIH10" s="103"/>
      <c r="AII10" s="103"/>
      <c r="AIJ10" s="103"/>
      <c r="AIK10" s="103"/>
      <c r="AIL10" s="103"/>
      <c r="AIM10" s="103"/>
      <c r="AIN10" s="103"/>
      <c r="AIO10" s="103"/>
      <c r="AIP10" s="103"/>
      <c r="AIQ10" s="103"/>
      <c r="AIR10" s="103"/>
      <c r="AIS10" s="103"/>
      <c r="AIT10" s="103"/>
      <c r="AIU10" s="103"/>
      <c r="AIV10" s="103"/>
      <c r="AIW10" s="103"/>
      <c r="AIX10" s="103"/>
      <c r="AIY10" s="103"/>
      <c r="AIZ10" s="103"/>
      <c r="AJA10" s="103"/>
      <c r="AJB10" s="103"/>
      <c r="AJC10" s="103"/>
      <c r="AJD10" s="103"/>
      <c r="AJE10" s="103"/>
      <c r="AJF10" s="103"/>
      <c r="AJG10" s="103"/>
      <c r="AJH10" s="103"/>
      <c r="AJI10" s="103"/>
      <c r="AJJ10" s="103"/>
      <c r="AJK10" s="103"/>
      <c r="AJL10" s="103"/>
      <c r="AJM10" s="103"/>
      <c r="AJN10" s="103"/>
      <c r="AJO10" s="103"/>
      <c r="AJP10" s="103"/>
      <c r="AJQ10" s="103"/>
      <c r="AJR10" s="103"/>
      <c r="AJS10" s="103"/>
      <c r="AJT10" s="103"/>
      <c r="AJU10" s="103"/>
      <c r="AJV10" s="103"/>
      <c r="AJW10" s="103"/>
      <c r="AJX10" s="103"/>
      <c r="AJY10" s="103"/>
      <c r="AJZ10" s="103"/>
      <c r="AKA10" s="103"/>
      <c r="AKB10" s="103"/>
      <c r="AKC10" s="103"/>
      <c r="AKD10" s="103"/>
      <c r="AKE10" s="103"/>
      <c r="AKF10" s="103"/>
      <c r="AKG10" s="103"/>
      <c r="AKH10" s="103"/>
      <c r="AKI10" s="103"/>
      <c r="AKJ10" s="103"/>
      <c r="AKK10" s="103"/>
      <c r="AKL10" s="103"/>
      <c r="AKM10" s="103"/>
      <c r="AKN10" s="103"/>
      <c r="AKO10" s="103"/>
      <c r="AKP10" s="103"/>
      <c r="AKQ10" s="103"/>
      <c r="AKR10" s="103"/>
      <c r="AKS10" s="103"/>
      <c r="AKT10" s="103"/>
      <c r="AKU10" s="103"/>
      <c r="AKV10" s="103"/>
      <c r="AKW10" s="103"/>
      <c r="AKX10" s="103"/>
      <c r="AKY10" s="103"/>
      <c r="AKZ10" s="103"/>
      <c r="ALA10" s="103"/>
      <c r="ALB10" s="103"/>
      <c r="ALC10" s="103"/>
      <c r="ALD10" s="103"/>
      <c r="ALE10" s="103"/>
      <c r="ALF10" s="103"/>
      <c r="ALG10" s="103"/>
      <c r="ALH10" s="103"/>
      <c r="ALI10" s="103"/>
      <c r="ALJ10" s="103"/>
      <c r="ALK10" s="103"/>
      <c r="ALL10" s="103"/>
      <c r="ALM10" s="103"/>
      <c r="ALN10" s="103"/>
      <c r="ALO10" s="103"/>
      <c r="ALP10" s="103"/>
      <c r="ALQ10" s="103"/>
      <c r="ALR10" s="103"/>
      <c r="ALS10" s="103"/>
      <c r="ALT10" s="103"/>
      <c r="ALU10" s="103"/>
      <c r="ALV10" s="103"/>
      <c r="ALW10" s="103"/>
      <c r="ALX10" s="103"/>
      <c r="ALY10" s="103"/>
      <c r="ALZ10" s="103"/>
      <c r="AMA10" s="103"/>
      <c r="AMB10" s="103"/>
      <c r="AMC10" s="103"/>
      <c r="AMD10" s="103"/>
      <c r="AME10" s="103"/>
      <c r="AMF10" s="103"/>
      <c r="AMG10" s="103"/>
      <c r="AMH10" s="103"/>
      <c r="AMI10" s="103"/>
      <c r="AMJ10" s="103"/>
    </row>
    <row r="11" spans="1:1024" s="104" customFormat="1" ht="23.25" customHeight="1">
      <c r="A11" s="151"/>
      <c r="B11" s="151"/>
      <c r="C11" s="134"/>
      <c r="D11" s="151"/>
      <c r="E11" s="44" t="s">
        <v>7</v>
      </c>
      <c r="F11" s="44" t="s">
        <v>8</v>
      </c>
      <c r="G11" s="44" t="s">
        <v>9</v>
      </c>
      <c r="H11" s="44" t="s">
        <v>10</v>
      </c>
      <c r="I11" s="44" t="s">
        <v>11</v>
      </c>
      <c r="J11" s="44" t="s">
        <v>12</v>
      </c>
      <c r="K11" s="44" t="s">
        <v>13</v>
      </c>
      <c r="L11" s="158"/>
      <c r="M11" s="141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  <c r="QV11" s="103"/>
      <c r="QW11" s="103"/>
      <c r="QX11" s="103"/>
      <c r="QY11" s="103"/>
      <c r="QZ11" s="103"/>
      <c r="RA11" s="103"/>
      <c r="RB11" s="103"/>
      <c r="RC11" s="103"/>
      <c r="RD11" s="103"/>
      <c r="RE11" s="103"/>
      <c r="RF11" s="103"/>
      <c r="RG11" s="103"/>
      <c r="RH11" s="103"/>
      <c r="RI11" s="103"/>
      <c r="RJ11" s="103"/>
      <c r="RK11" s="103"/>
      <c r="RL11" s="103"/>
      <c r="RM11" s="103"/>
      <c r="RN11" s="103"/>
      <c r="RO11" s="103"/>
      <c r="RP11" s="103"/>
      <c r="RQ11" s="103"/>
      <c r="RR11" s="103"/>
      <c r="RS11" s="103"/>
      <c r="RT11" s="103"/>
      <c r="RU11" s="103"/>
      <c r="RV11" s="103"/>
      <c r="RW11" s="103"/>
      <c r="RX11" s="103"/>
      <c r="RY11" s="103"/>
      <c r="RZ11" s="103"/>
      <c r="SA11" s="103"/>
      <c r="SB11" s="103"/>
      <c r="SC11" s="103"/>
      <c r="SD11" s="103"/>
      <c r="SE11" s="103"/>
      <c r="SF11" s="103"/>
      <c r="SG11" s="103"/>
      <c r="SH11" s="103"/>
      <c r="SI11" s="103"/>
      <c r="SJ11" s="103"/>
      <c r="SK11" s="103"/>
      <c r="SL11" s="103"/>
      <c r="SM11" s="103"/>
      <c r="SN11" s="103"/>
      <c r="SO11" s="103"/>
      <c r="SP11" s="103"/>
      <c r="SQ11" s="103"/>
      <c r="SR11" s="103"/>
      <c r="SS11" s="103"/>
      <c r="ST11" s="103"/>
      <c r="SU11" s="103"/>
      <c r="SV11" s="103"/>
      <c r="SW11" s="103"/>
      <c r="SX11" s="103"/>
      <c r="SY11" s="103"/>
      <c r="SZ11" s="103"/>
      <c r="TA11" s="103"/>
      <c r="TB11" s="103"/>
      <c r="TC11" s="103"/>
      <c r="TD11" s="103"/>
      <c r="TE11" s="103"/>
      <c r="TF11" s="103"/>
      <c r="TG11" s="103"/>
      <c r="TH11" s="103"/>
      <c r="TI11" s="103"/>
      <c r="TJ11" s="103"/>
      <c r="TK11" s="103"/>
      <c r="TL11" s="103"/>
      <c r="TM11" s="103"/>
      <c r="TN11" s="103"/>
      <c r="TO11" s="103"/>
      <c r="TP11" s="103"/>
      <c r="TQ11" s="103"/>
      <c r="TR11" s="103"/>
      <c r="TS11" s="103"/>
      <c r="TT11" s="103"/>
      <c r="TU11" s="103"/>
      <c r="TV11" s="103"/>
      <c r="TW11" s="103"/>
      <c r="TX11" s="103"/>
      <c r="TY11" s="103"/>
      <c r="TZ11" s="103"/>
      <c r="UA11" s="103"/>
      <c r="UB11" s="103"/>
      <c r="UC11" s="103"/>
      <c r="UD11" s="103"/>
      <c r="UE11" s="103"/>
      <c r="UF11" s="103"/>
      <c r="UG11" s="103"/>
      <c r="UH11" s="103"/>
      <c r="UI11" s="103"/>
      <c r="UJ11" s="103"/>
      <c r="UK11" s="103"/>
      <c r="UL11" s="103"/>
      <c r="UM11" s="103"/>
      <c r="UN11" s="103"/>
      <c r="UO11" s="103"/>
      <c r="UP11" s="103"/>
      <c r="UQ11" s="103"/>
      <c r="UR11" s="103"/>
      <c r="US11" s="103"/>
      <c r="UT11" s="103"/>
      <c r="UU11" s="103"/>
      <c r="UV11" s="103"/>
      <c r="UW11" s="103"/>
      <c r="UX11" s="103"/>
      <c r="UY11" s="103"/>
      <c r="UZ11" s="103"/>
      <c r="VA11" s="103"/>
      <c r="VB11" s="103"/>
      <c r="VC11" s="103"/>
      <c r="VD11" s="103"/>
      <c r="VE11" s="103"/>
      <c r="VF11" s="103"/>
      <c r="VG11" s="103"/>
      <c r="VH11" s="103"/>
      <c r="VI11" s="103"/>
      <c r="VJ11" s="103"/>
      <c r="VK11" s="103"/>
      <c r="VL11" s="103"/>
      <c r="VM11" s="103"/>
      <c r="VN11" s="103"/>
      <c r="VO11" s="103"/>
      <c r="VP11" s="103"/>
      <c r="VQ11" s="103"/>
      <c r="VR11" s="103"/>
      <c r="VS11" s="103"/>
      <c r="VT11" s="103"/>
      <c r="VU11" s="103"/>
      <c r="VV11" s="103"/>
      <c r="VW11" s="103"/>
      <c r="VX11" s="103"/>
      <c r="VY11" s="103"/>
      <c r="VZ11" s="103"/>
      <c r="WA11" s="103"/>
      <c r="WB11" s="103"/>
      <c r="WC11" s="103"/>
      <c r="WD11" s="103"/>
      <c r="WE11" s="103"/>
      <c r="WF11" s="103"/>
      <c r="WG11" s="103"/>
      <c r="WH11" s="103"/>
      <c r="WI11" s="103"/>
      <c r="WJ11" s="103"/>
      <c r="WK11" s="103"/>
      <c r="WL11" s="103"/>
      <c r="WM11" s="103"/>
      <c r="WN11" s="103"/>
      <c r="WO11" s="103"/>
      <c r="WP11" s="103"/>
      <c r="WQ11" s="103"/>
      <c r="WR11" s="103"/>
      <c r="WS11" s="103"/>
      <c r="WT11" s="103"/>
      <c r="WU11" s="103"/>
      <c r="WV11" s="103"/>
      <c r="WW11" s="103"/>
      <c r="WX11" s="103"/>
      <c r="WY11" s="103"/>
      <c r="WZ11" s="103"/>
      <c r="XA11" s="103"/>
      <c r="XB11" s="103"/>
      <c r="XC11" s="103"/>
      <c r="XD11" s="103"/>
      <c r="XE11" s="103"/>
      <c r="XF11" s="103"/>
      <c r="XG11" s="103"/>
      <c r="XH11" s="103"/>
      <c r="XI11" s="103"/>
      <c r="XJ11" s="103"/>
      <c r="XK11" s="103"/>
      <c r="XL11" s="103"/>
      <c r="XM11" s="103"/>
      <c r="XN11" s="103"/>
      <c r="XO11" s="103"/>
      <c r="XP11" s="103"/>
      <c r="XQ11" s="103"/>
      <c r="XR11" s="103"/>
      <c r="XS11" s="103"/>
      <c r="XT11" s="103"/>
      <c r="XU11" s="103"/>
      <c r="XV11" s="103"/>
      <c r="XW11" s="103"/>
      <c r="XX11" s="103"/>
      <c r="XY11" s="103"/>
      <c r="XZ11" s="103"/>
      <c r="YA11" s="103"/>
      <c r="YB11" s="103"/>
      <c r="YC11" s="103"/>
      <c r="YD11" s="103"/>
      <c r="YE11" s="103"/>
      <c r="YF11" s="103"/>
      <c r="YG11" s="103"/>
      <c r="YH11" s="103"/>
      <c r="YI11" s="103"/>
      <c r="YJ11" s="103"/>
      <c r="YK11" s="103"/>
      <c r="YL11" s="103"/>
      <c r="YM11" s="103"/>
      <c r="YN11" s="103"/>
      <c r="YO11" s="103"/>
      <c r="YP11" s="103"/>
      <c r="YQ11" s="103"/>
      <c r="YR11" s="103"/>
      <c r="YS11" s="103"/>
      <c r="YT11" s="103"/>
      <c r="YU11" s="103"/>
      <c r="YV11" s="103"/>
      <c r="YW11" s="103"/>
      <c r="YX11" s="103"/>
      <c r="YY11" s="103"/>
      <c r="YZ11" s="103"/>
      <c r="ZA11" s="103"/>
      <c r="ZB11" s="103"/>
      <c r="ZC11" s="103"/>
      <c r="ZD11" s="103"/>
      <c r="ZE11" s="103"/>
      <c r="ZF11" s="103"/>
      <c r="ZG11" s="103"/>
      <c r="ZH11" s="103"/>
      <c r="ZI11" s="103"/>
      <c r="ZJ11" s="103"/>
      <c r="ZK11" s="103"/>
      <c r="ZL11" s="103"/>
      <c r="ZM11" s="103"/>
      <c r="ZN11" s="103"/>
      <c r="ZO11" s="103"/>
      <c r="ZP11" s="103"/>
      <c r="ZQ11" s="103"/>
      <c r="ZR11" s="103"/>
      <c r="ZS11" s="103"/>
      <c r="ZT11" s="103"/>
      <c r="ZU11" s="103"/>
      <c r="ZV11" s="103"/>
      <c r="ZW11" s="103"/>
      <c r="ZX11" s="103"/>
      <c r="ZY11" s="103"/>
      <c r="ZZ11" s="103"/>
      <c r="AAA11" s="103"/>
      <c r="AAB11" s="103"/>
      <c r="AAC11" s="103"/>
      <c r="AAD11" s="103"/>
      <c r="AAE11" s="103"/>
      <c r="AAF11" s="103"/>
      <c r="AAG11" s="103"/>
      <c r="AAH11" s="103"/>
      <c r="AAI11" s="103"/>
      <c r="AAJ11" s="103"/>
      <c r="AAK11" s="103"/>
      <c r="AAL11" s="103"/>
      <c r="AAM11" s="103"/>
      <c r="AAN11" s="103"/>
      <c r="AAO11" s="103"/>
      <c r="AAP11" s="103"/>
      <c r="AAQ11" s="103"/>
      <c r="AAR11" s="103"/>
      <c r="AAS11" s="103"/>
      <c r="AAT11" s="103"/>
      <c r="AAU11" s="103"/>
      <c r="AAV11" s="103"/>
      <c r="AAW11" s="103"/>
      <c r="AAX11" s="103"/>
      <c r="AAY11" s="103"/>
      <c r="AAZ11" s="103"/>
      <c r="ABA11" s="103"/>
      <c r="ABB11" s="103"/>
      <c r="ABC11" s="103"/>
      <c r="ABD11" s="103"/>
      <c r="ABE11" s="103"/>
      <c r="ABF11" s="103"/>
      <c r="ABG11" s="103"/>
      <c r="ABH11" s="103"/>
      <c r="ABI11" s="103"/>
      <c r="ABJ11" s="103"/>
      <c r="ABK11" s="103"/>
      <c r="ABL11" s="103"/>
      <c r="ABM11" s="103"/>
      <c r="ABN11" s="103"/>
      <c r="ABO11" s="103"/>
      <c r="ABP11" s="103"/>
      <c r="ABQ11" s="103"/>
      <c r="ABR11" s="103"/>
      <c r="ABS11" s="103"/>
      <c r="ABT11" s="103"/>
      <c r="ABU11" s="103"/>
      <c r="ABV11" s="103"/>
      <c r="ABW11" s="103"/>
      <c r="ABX11" s="103"/>
      <c r="ABY11" s="103"/>
      <c r="ABZ11" s="103"/>
      <c r="ACA11" s="103"/>
      <c r="ACB11" s="103"/>
      <c r="ACC11" s="103"/>
      <c r="ACD11" s="103"/>
      <c r="ACE11" s="103"/>
      <c r="ACF11" s="103"/>
      <c r="ACG11" s="103"/>
      <c r="ACH11" s="103"/>
      <c r="ACI11" s="103"/>
      <c r="ACJ11" s="103"/>
      <c r="ACK11" s="103"/>
      <c r="ACL11" s="103"/>
      <c r="ACM11" s="103"/>
      <c r="ACN11" s="103"/>
      <c r="ACO11" s="103"/>
      <c r="ACP11" s="103"/>
      <c r="ACQ11" s="103"/>
      <c r="ACR11" s="103"/>
      <c r="ACS11" s="103"/>
      <c r="ACT11" s="103"/>
      <c r="ACU11" s="103"/>
      <c r="ACV11" s="103"/>
      <c r="ACW11" s="103"/>
      <c r="ACX11" s="103"/>
      <c r="ACY11" s="103"/>
      <c r="ACZ11" s="103"/>
      <c r="ADA11" s="103"/>
      <c r="ADB11" s="103"/>
      <c r="ADC11" s="103"/>
      <c r="ADD11" s="103"/>
      <c r="ADE11" s="103"/>
      <c r="ADF11" s="103"/>
      <c r="ADG11" s="103"/>
      <c r="ADH11" s="103"/>
      <c r="ADI11" s="103"/>
      <c r="ADJ11" s="103"/>
      <c r="ADK11" s="103"/>
      <c r="ADL11" s="103"/>
      <c r="ADM11" s="103"/>
      <c r="ADN11" s="103"/>
      <c r="ADO11" s="103"/>
      <c r="ADP11" s="103"/>
      <c r="ADQ11" s="103"/>
      <c r="ADR11" s="103"/>
      <c r="ADS11" s="103"/>
      <c r="ADT11" s="103"/>
      <c r="ADU11" s="103"/>
      <c r="ADV11" s="103"/>
      <c r="ADW11" s="103"/>
      <c r="ADX11" s="103"/>
      <c r="ADY11" s="103"/>
      <c r="ADZ11" s="103"/>
      <c r="AEA11" s="103"/>
      <c r="AEB11" s="103"/>
      <c r="AEC11" s="103"/>
      <c r="AED11" s="103"/>
      <c r="AEE11" s="103"/>
      <c r="AEF11" s="103"/>
      <c r="AEG11" s="103"/>
      <c r="AEH11" s="103"/>
      <c r="AEI11" s="103"/>
      <c r="AEJ11" s="103"/>
      <c r="AEK11" s="103"/>
      <c r="AEL11" s="103"/>
      <c r="AEM11" s="103"/>
      <c r="AEN11" s="103"/>
      <c r="AEO11" s="103"/>
      <c r="AEP11" s="103"/>
      <c r="AEQ11" s="103"/>
      <c r="AER11" s="103"/>
      <c r="AES11" s="103"/>
      <c r="AET11" s="103"/>
      <c r="AEU11" s="103"/>
      <c r="AEV11" s="103"/>
      <c r="AEW11" s="103"/>
      <c r="AEX11" s="103"/>
      <c r="AEY11" s="103"/>
      <c r="AEZ11" s="103"/>
      <c r="AFA11" s="103"/>
      <c r="AFB11" s="103"/>
      <c r="AFC11" s="103"/>
      <c r="AFD11" s="103"/>
      <c r="AFE11" s="103"/>
      <c r="AFF11" s="103"/>
      <c r="AFG11" s="103"/>
      <c r="AFH11" s="103"/>
      <c r="AFI11" s="103"/>
      <c r="AFJ11" s="103"/>
      <c r="AFK11" s="103"/>
      <c r="AFL11" s="103"/>
      <c r="AFM11" s="103"/>
      <c r="AFN11" s="103"/>
      <c r="AFO11" s="103"/>
      <c r="AFP11" s="103"/>
      <c r="AFQ11" s="103"/>
      <c r="AFR11" s="103"/>
      <c r="AFS11" s="103"/>
      <c r="AFT11" s="103"/>
      <c r="AFU11" s="103"/>
      <c r="AFV11" s="103"/>
      <c r="AFW11" s="103"/>
      <c r="AFX11" s="103"/>
      <c r="AFY11" s="103"/>
      <c r="AFZ11" s="103"/>
      <c r="AGA11" s="103"/>
      <c r="AGB11" s="103"/>
      <c r="AGC11" s="103"/>
      <c r="AGD11" s="103"/>
      <c r="AGE11" s="103"/>
      <c r="AGF11" s="103"/>
      <c r="AGG11" s="103"/>
      <c r="AGH11" s="103"/>
      <c r="AGI11" s="103"/>
      <c r="AGJ11" s="103"/>
      <c r="AGK11" s="103"/>
      <c r="AGL11" s="103"/>
      <c r="AGM11" s="103"/>
      <c r="AGN11" s="103"/>
      <c r="AGO11" s="103"/>
      <c r="AGP11" s="103"/>
      <c r="AGQ11" s="103"/>
      <c r="AGR11" s="103"/>
      <c r="AGS11" s="103"/>
      <c r="AGT11" s="103"/>
      <c r="AGU11" s="103"/>
      <c r="AGV11" s="103"/>
      <c r="AGW11" s="103"/>
      <c r="AGX11" s="103"/>
      <c r="AGY11" s="103"/>
      <c r="AGZ11" s="103"/>
      <c r="AHA11" s="103"/>
      <c r="AHB11" s="103"/>
      <c r="AHC11" s="103"/>
      <c r="AHD11" s="103"/>
      <c r="AHE11" s="103"/>
      <c r="AHF11" s="103"/>
      <c r="AHG11" s="103"/>
      <c r="AHH11" s="103"/>
      <c r="AHI11" s="103"/>
      <c r="AHJ11" s="103"/>
      <c r="AHK11" s="103"/>
      <c r="AHL11" s="103"/>
      <c r="AHM11" s="103"/>
      <c r="AHN11" s="103"/>
      <c r="AHO11" s="103"/>
      <c r="AHP11" s="103"/>
      <c r="AHQ11" s="103"/>
      <c r="AHR11" s="103"/>
      <c r="AHS11" s="103"/>
      <c r="AHT11" s="103"/>
      <c r="AHU11" s="103"/>
      <c r="AHV11" s="103"/>
      <c r="AHW11" s="103"/>
      <c r="AHX11" s="103"/>
      <c r="AHY11" s="103"/>
      <c r="AHZ11" s="103"/>
      <c r="AIA11" s="103"/>
      <c r="AIB11" s="103"/>
      <c r="AIC11" s="103"/>
      <c r="AID11" s="103"/>
      <c r="AIE11" s="103"/>
      <c r="AIF11" s="103"/>
      <c r="AIG11" s="103"/>
      <c r="AIH11" s="103"/>
      <c r="AII11" s="103"/>
      <c r="AIJ11" s="103"/>
      <c r="AIK11" s="103"/>
      <c r="AIL11" s="103"/>
      <c r="AIM11" s="103"/>
      <c r="AIN11" s="103"/>
      <c r="AIO11" s="103"/>
      <c r="AIP11" s="103"/>
      <c r="AIQ11" s="103"/>
      <c r="AIR11" s="103"/>
      <c r="AIS11" s="103"/>
      <c r="AIT11" s="103"/>
      <c r="AIU11" s="103"/>
      <c r="AIV11" s="103"/>
      <c r="AIW11" s="103"/>
      <c r="AIX11" s="103"/>
      <c r="AIY11" s="103"/>
      <c r="AIZ11" s="103"/>
      <c r="AJA11" s="103"/>
      <c r="AJB11" s="103"/>
      <c r="AJC11" s="103"/>
      <c r="AJD11" s="103"/>
      <c r="AJE11" s="103"/>
      <c r="AJF11" s="103"/>
      <c r="AJG11" s="103"/>
      <c r="AJH11" s="103"/>
      <c r="AJI11" s="103"/>
      <c r="AJJ11" s="103"/>
      <c r="AJK11" s="103"/>
      <c r="AJL11" s="103"/>
      <c r="AJM11" s="103"/>
      <c r="AJN11" s="103"/>
      <c r="AJO11" s="103"/>
      <c r="AJP11" s="103"/>
      <c r="AJQ11" s="103"/>
      <c r="AJR11" s="103"/>
      <c r="AJS11" s="103"/>
      <c r="AJT11" s="103"/>
      <c r="AJU11" s="103"/>
      <c r="AJV11" s="103"/>
      <c r="AJW11" s="103"/>
      <c r="AJX11" s="103"/>
      <c r="AJY11" s="103"/>
      <c r="AJZ11" s="103"/>
      <c r="AKA11" s="103"/>
      <c r="AKB11" s="103"/>
      <c r="AKC11" s="103"/>
      <c r="AKD11" s="103"/>
      <c r="AKE11" s="103"/>
      <c r="AKF11" s="103"/>
      <c r="AKG11" s="103"/>
      <c r="AKH11" s="103"/>
      <c r="AKI11" s="103"/>
      <c r="AKJ11" s="103"/>
      <c r="AKK11" s="103"/>
      <c r="AKL11" s="103"/>
      <c r="AKM11" s="103"/>
      <c r="AKN11" s="103"/>
      <c r="AKO11" s="103"/>
      <c r="AKP11" s="103"/>
      <c r="AKQ11" s="103"/>
      <c r="AKR11" s="103"/>
      <c r="AKS11" s="103"/>
      <c r="AKT11" s="103"/>
      <c r="AKU11" s="103"/>
      <c r="AKV11" s="103"/>
      <c r="AKW11" s="103"/>
      <c r="AKX11" s="103"/>
      <c r="AKY11" s="103"/>
      <c r="AKZ11" s="103"/>
      <c r="ALA11" s="103"/>
      <c r="ALB11" s="103"/>
      <c r="ALC11" s="103"/>
      <c r="ALD11" s="103"/>
      <c r="ALE11" s="103"/>
      <c r="ALF11" s="103"/>
      <c r="ALG11" s="103"/>
      <c r="ALH11" s="103"/>
      <c r="ALI11" s="103"/>
      <c r="ALJ11" s="103"/>
      <c r="ALK11" s="103"/>
      <c r="ALL11" s="103"/>
      <c r="ALM11" s="103"/>
      <c r="ALN11" s="103"/>
      <c r="ALO11" s="103"/>
      <c r="ALP11" s="103"/>
      <c r="ALQ11" s="103"/>
      <c r="ALR11" s="103"/>
      <c r="ALS11" s="103"/>
      <c r="ALT11" s="103"/>
      <c r="ALU11" s="103"/>
      <c r="ALV11" s="103"/>
      <c r="ALW11" s="103"/>
      <c r="ALX11" s="103"/>
      <c r="ALY11" s="103"/>
      <c r="ALZ11" s="103"/>
      <c r="AMA11" s="103"/>
      <c r="AMB11" s="103"/>
      <c r="AMC11" s="103"/>
      <c r="AMD11" s="103"/>
      <c r="AME11" s="103"/>
      <c r="AMF11" s="103"/>
      <c r="AMG11" s="103"/>
      <c r="AMH11" s="103"/>
      <c r="AMI11" s="103"/>
      <c r="AMJ11" s="103"/>
    </row>
    <row r="12" spans="1:1024">
      <c r="A12" s="28">
        <v>1</v>
      </c>
      <c r="B12" s="35" t="s">
        <v>429</v>
      </c>
      <c r="C12" s="28" t="s">
        <v>15</v>
      </c>
      <c r="D12" s="29" t="s">
        <v>430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1</v>
      </c>
      <c r="L12" s="94">
        <f>SUM(E12:K12)</f>
        <v>7</v>
      </c>
      <c r="M12" s="106">
        <f>L12*D12</f>
        <v>56</v>
      </c>
    </row>
    <row r="13" spans="1:1024">
      <c r="A13" s="36">
        <v>2</v>
      </c>
      <c r="B13" s="27" t="s">
        <v>431</v>
      </c>
      <c r="C13" s="28" t="s">
        <v>91</v>
      </c>
      <c r="D13" s="29" t="s">
        <v>430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94">
        <f t="shared" ref="L13:L19" si="0">SUM(E13:K13)</f>
        <v>7</v>
      </c>
      <c r="M13" s="106">
        <f t="shared" ref="M13:M19" si="1">L13*D13</f>
        <v>56</v>
      </c>
    </row>
    <row r="14" spans="1:1024">
      <c r="A14" s="28">
        <v>3</v>
      </c>
      <c r="B14" s="27" t="s">
        <v>432</v>
      </c>
      <c r="C14" s="28" t="s">
        <v>15</v>
      </c>
      <c r="D14" s="29" t="s">
        <v>430</v>
      </c>
      <c r="E14" s="36">
        <v>2</v>
      </c>
      <c r="F14" s="36">
        <v>2</v>
      </c>
      <c r="G14" s="36">
        <v>2</v>
      </c>
      <c r="H14" s="36">
        <v>2</v>
      </c>
      <c r="I14" s="36">
        <v>2</v>
      </c>
      <c r="J14" s="36">
        <v>2</v>
      </c>
      <c r="K14" s="36">
        <v>2</v>
      </c>
      <c r="L14" s="94">
        <f t="shared" si="0"/>
        <v>14</v>
      </c>
      <c r="M14" s="106">
        <f t="shared" si="1"/>
        <v>112</v>
      </c>
    </row>
    <row r="15" spans="1:1024" s="1" customFormat="1">
      <c r="A15" s="36">
        <v>4</v>
      </c>
      <c r="B15" s="27" t="s">
        <v>433</v>
      </c>
      <c r="C15" s="28" t="s">
        <v>15</v>
      </c>
      <c r="D15" s="29" t="s">
        <v>430</v>
      </c>
      <c r="E15" s="36">
        <v>1</v>
      </c>
      <c r="F15" s="36">
        <v>1</v>
      </c>
      <c r="G15" s="36">
        <v>1</v>
      </c>
      <c r="H15" s="36">
        <v>1</v>
      </c>
      <c r="I15" s="36">
        <v>1</v>
      </c>
      <c r="J15" s="36">
        <v>1</v>
      </c>
      <c r="K15" s="36">
        <v>1</v>
      </c>
      <c r="L15" s="94">
        <f t="shared" si="0"/>
        <v>7</v>
      </c>
      <c r="M15" s="106">
        <f t="shared" si="1"/>
        <v>56</v>
      </c>
    </row>
    <row r="16" spans="1:1024" s="1" customFormat="1">
      <c r="A16" s="28">
        <v>5</v>
      </c>
      <c r="B16" s="27" t="s">
        <v>434</v>
      </c>
      <c r="C16" s="28" t="s">
        <v>15</v>
      </c>
      <c r="D16" s="29" t="s">
        <v>430</v>
      </c>
      <c r="E16" s="36">
        <v>1</v>
      </c>
      <c r="F16" s="36">
        <v>1</v>
      </c>
      <c r="G16" s="36">
        <v>1</v>
      </c>
      <c r="H16" s="36">
        <v>1</v>
      </c>
      <c r="I16" s="36">
        <v>1</v>
      </c>
      <c r="J16" s="36">
        <v>1</v>
      </c>
      <c r="K16" s="36">
        <v>1</v>
      </c>
      <c r="L16" s="94">
        <f t="shared" si="0"/>
        <v>7</v>
      </c>
      <c r="M16" s="106">
        <f t="shared" si="1"/>
        <v>56</v>
      </c>
    </row>
    <row r="17" spans="1:13" s="1" customFormat="1">
      <c r="A17" s="36">
        <v>6</v>
      </c>
      <c r="B17" s="27" t="s">
        <v>435</v>
      </c>
      <c r="C17" s="28" t="s">
        <v>15</v>
      </c>
      <c r="D17" s="29" t="s">
        <v>430</v>
      </c>
      <c r="E17" s="36">
        <v>1</v>
      </c>
      <c r="F17" s="36">
        <v>1</v>
      </c>
      <c r="G17" s="36">
        <v>1</v>
      </c>
      <c r="H17" s="36">
        <v>1</v>
      </c>
      <c r="I17" s="36">
        <v>1</v>
      </c>
      <c r="J17" s="36">
        <v>1</v>
      </c>
      <c r="K17" s="36">
        <v>1</v>
      </c>
      <c r="L17" s="94">
        <f t="shared" si="0"/>
        <v>7</v>
      </c>
      <c r="M17" s="106">
        <f t="shared" si="1"/>
        <v>56</v>
      </c>
    </row>
    <row r="18" spans="1:13" s="1" customFormat="1" ht="14.25" customHeight="1">
      <c r="A18" s="28">
        <v>7</v>
      </c>
      <c r="B18" s="27" t="s">
        <v>436</v>
      </c>
      <c r="C18" s="28" t="s">
        <v>16</v>
      </c>
      <c r="D18" s="29" t="s">
        <v>430</v>
      </c>
      <c r="E18" s="36">
        <v>1</v>
      </c>
      <c r="F18" s="36"/>
      <c r="G18" s="36">
        <v>1</v>
      </c>
      <c r="H18" s="36"/>
      <c r="I18" s="36">
        <v>1</v>
      </c>
      <c r="J18" s="36"/>
      <c r="K18" s="36"/>
      <c r="L18" s="94">
        <f t="shared" si="0"/>
        <v>3</v>
      </c>
      <c r="M18" s="106">
        <f t="shared" si="1"/>
        <v>24</v>
      </c>
    </row>
    <row r="19" spans="1:13" s="1" customFormat="1">
      <c r="A19" s="36">
        <v>8</v>
      </c>
      <c r="B19" s="27" t="s">
        <v>437</v>
      </c>
      <c r="C19" s="28" t="s">
        <v>16</v>
      </c>
      <c r="D19" s="29" t="s">
        <v>430</v>
      </c>
      <c r="E19" s="36">
        <v>2</v>
      </c>
      <c r="F19" s="36"/>
      <c r="G19" s="36">
        <v>2</v>
      </c>
      <c r="H19" s="36"/>
      <c r="I19" s="36">
        <v>2</v>
      </c>
      <c r="J19" s="36"/>
      <c r="K19" s="36">
        <v>2</v>
      </c>
      <c r="L19" s="94">
        <f t="shared" si="0"/>
        <v>8</v>
      </c>
      <c r="M19" s="106">
        <f t="shared" si="1"/>
        <v>64</v>
      </c>
    </row>
    <row r="20" spans="1:13" s="1" customFormat="1">
      <c r="A20" s="28">
        <v>9</v>
      </c>
      <c r="B20" s="27" t="s">
        <v>446</v>
      </c>
      <c r="C20" s="28" t="s">
        <v>439</v>
      </c>
      <c r="D20" s="37"/>
      <c r="E20" s="37"/>
      <c r="F20" s="28" t="s">
        <v>440</v>
      </c>
      <c r="G20" s="37"/>
      <c r="H20" s="28" t="s">
        <v>440</v>
      </c>
      <c r="I20" s="37"/>
      <c r="J20" s="28" t="s">
        <v>440</v>
      </c>
      <c r="K20" s="37"/>
      <c r="L20" s="94"/>
      <c r="M20" s="95"/>
    </row>
    <row r="21" spans="1:13" s="1" customFormat="1">
      <c r="A21" s="36">
        <v>10</v>
      </c>
      <c r="B21" s="27" t="s">
        <v>447</v>
      </c>
      <c r="C21" s="28" t="s">
        <v>439</v>
      </c>
      <c r="D21" s="37"/>
      <c r="E21" s="28"/>
      <c r="F21" s="37" t="s">
        <v>440</v>
      </c>
      <c r="G21" s="28"/>
      <c r="H21" s="37" t="s">
        <v>440</v>
      </c>
      <c r="I21" s="28"/>
      <c r="J21" s="37" t="s">
        <v>440</v>
      </c>
      <c r="K21" s="37"/>
      <c r="L21" s="94"/>
      <c r="M21" s="95"/>
    </row>
    <row r="22" spans="1:13" s="1" customFormat="1">
      <c r="A22" s="28">
        <v>11</v>
      </c>
      <c r="B22" s="27" t="s">
        <v>448</v>
      </c>
      <c r="C22" s="28" t="s">
        <v>439</v>
      </c>
      <c r="D22" s="37"/>
      <c r="E22" s="37"/>
      <c r="F22" s="28" t="s">
        <v>440</v>
      </c>
      <c r="G22" s="37"/>
      <c r="H22" s="28" t="s">
        <v>440</v>
      </c>
      <c r="I22" s="37"/>
      <c r="J22" s="37" t="s">
        <v>440</v>
      </c>
      <c r="K22" s="37"/>
      <c r="L22" s="94"/>
      <c r="M22" s="95"/>
    </row>
    <row r="23" spans="1:13" s="1" customFormat="1">
      <c r="A23" s="36">
        <v>12</v>
      </c>
      <c r="B23" s="27" t="s">
        <v>449</v>
      </c>
      <c r="C23" s="28" t="s">
        <v>439</v>
      </c>
      <c r="D23" s="37"/>
      <c r="E23" s="37"/>
      <c r="F23" s="28" t="s">
        <v>440</v>
      </c>
      <c r="G23" s="37"/>
      <c r="H23" s="28" t="s">
        <v>440</v>
      </c>
      <c r="I23" s="37"/>
      <c r="J23" s="28" t="s">
        <v>440</v>
      </c>
      <c r="K23" s="37"/>
      <c r="L23" s="94"/>
      <c r="M23" s="95"/>
    </row>
    <row r="24" spans="1:13" s="1" customFormat="1" ht="13.5" thickBot="1">
      <c r="A24" s="28">
        <v>13</v>
      </c>
      <c r="B24" s="27" t="s">
        <v>450</v>
      </c>
      <c r="C24" s="28" t="s">
        <v>439</v>
      </c>
      <c r="D24" s="37"/>
      <c r="E24" s="28"/>
      <c r="F24" s="37" t="s">
        <v>440</v>
      </c>
      <c r="G24" s="28"/>
      <c r="H24" s="37" t="s">
        <v>440</v>
      </c>
      <c r="I24" s="28"/>
      <c r="J24" s="37" t="s">
        <v>440</v>
      </c>
      <c r="K24" s="37"/>
      <c r="L24" s="94"/>
      <c r="M24" s="95"/>
    </row>
    <row r="25" spans="1:13" s="1" customFormat="1" ht="13.5" thickBot="1">
      <c r="A25" s="129" t="s">
        <v>238</v>
      </c>
      <c r="B25" s="130"/>
      <c r="C25" s="130"/>
      <c r="D25" s="130"/>
      <c r="E25" s="93">
        <f>SUM(E12:E24)</f>
        <v>10</v>
      </c>
      <c r="F25" s="93">
        <f t="shared" ref="F25:K25" si="2">SUM(F12:F24)</f>
        <v>7</v>
      </c>
      <c r="G25" s="93">
        <f t="shared" si="2"/>
        <v>10</v>
      </c>
      <c r="H25" s="93">
        <f t="shared" si="2"/>
        <v>7</v>
      </c>
      <c r="I25" s="93">
        <f t="shared" si="2"/>
        <v>10</v>
      </c>
      <c r="J25" s="93">
        <f t="shared" si="2"/>
        <v>7</v>
      </c>
      <c r="K25" s="93">
        <f t="shared" si="2"/>
        <v>9</v>
      </c>
      <c r="L25" s="89"/>
      <c r="M25" s="89"/>
    </row>
    <row r="26" spans="1:13" s="1" customForma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05"/>
    </row>
    <row r="27" spans="1:13" s="1" customFormat="1">
      <c r="A27" s="4"/>
      <c r="B27" s="32" t="s">
        <v>239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s="1" customFormat="1">
      <c r="A28" s="3"/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s="1" customFormat="1">
      <c r="A29" s="178" t="s">
        <v>2</v>
      </c>
      <c r="B29" s="179" t="s">
        <v>3</v>
      </c>
      <c r="C29" s="178" t="s">
        <v>4</v>
      </c>
      <c r="D29" s="180" t="s">
        <v>47</v>
      </c>
      <c r="E29" s="179" t="s">
        <v>6</v>
      </c>
      <c r="F29" s="179"/>
      <c r="G29" s="179"/>
      <c r="H29" s="179"/>
      <c r="I29" s="179"/>
      <c r="J29" s="179"/>
      <c r="K29" s="179"/>
      <c r="L29" s="158" t="s">
        <v>245</v>
      </c>
      <c r="M29" s="140" t="s">
        <v>244</v>
      </c>
    </row>
    <row r="30" spans="1:13" s="1" customFormat="1">
      <c r="A30" s="178"/>
      <c r="B30" s="179"/>
      <c r="C30" s="178"/>
      <c r="D30" s="181"/>
      <c r="E30" s="107" t="s">
        <v>7</v>
      </c>
      <c r="F30" s="107" t="s">
        <v>8</v>
      </c>
      <c r="G30" s="107" t="s">
        <v>9</v>
      </c>
      <c r="H30" s="107" t="s">
        <v>10</v>
      </c>
      <c r="I30" s="107" t="s">
        <v>11</v>
      </c>
      <c r="J30" s="107" t="s">
        <v>12</v>
      </c>
      <c r="K30" s="107" t="s">
        <v>13</v>
      </c>
      <c r="L30" s="158"/>
      <c r="M30" s="141"/>
    </row>
    <row r="31" spans="1:13" s="1" customFormat="1" ht="13.5" customHeight="1">
      <c r="A31" s="108">
        <v>1</v>
      </c>
      <c r="B31" s="109" t="s">
        <v>451</v>
      </c>
      <c r="C31" s="110" t="s">
        <v>17</v>
      </c>
      <c r="D31" s="111">
        <v>1.1000000000000001</v>
      </c>
      <c r="E31" s="108">
        <v>4</v>
      </c>
      <c r="F31" s="108">
        <v>4</v>
      </c>
      <c r="G31" s="108">
        <v>4</v>
      </c>
      <c r="H31" s="108">
        <v>4</v>
      </c>
      <c r="I31" s="108">
        <v>4</v>
      </c>
      <c r="J31" s="108">
        <v>4</v>
      </c>
      <c r="K31" s="108">
        <v>4</v>
      </c>
      <c r="L31" s="106">
        <f>SUM(E31:K31)</f>
        <v>28</v>
      </c>
      <c r="M31" s="106">
        <f>L31*D31</f>
        <v>30.800000000000004</v>
      </c>
    </row>
    <row r="32" spans="1:13" s="1" customFormat="1" ht="13.5" customHeight="1">
      <c r="A32" s="110">
        <v>2</v>
      </c>
      <c r="B32" s="109" t="s">
        <v>452</v>
      </c>
      <c r="C32" s="110" t="s">
        <v>17</v>
      </c>
      <c r="D32" s="111">
        <v>1.1000000000000001</v>
      </c>
      <c r="E32" s="108">
        <v>4</v>
      </c>
      <c r="F32" s="108">
        <v>4</v>
      </c>
      <c r="G32" s="108">
        <v>4</v>
      </c>
      <c r="H32" s="108">
        <v>4</v>
      </c>
      <c r="I32" s="108">
        <v>4</v>
      </c>
      <c r="J32" s="108">
        <v>4</v>
      </c>
      <c r="K32" s="108">
        <v>4</v>
      </c>
      <c r="L32" s="106">
        <f t="shared" ref="L32:L46" si="3">SUM(E32:K32)</f>
        <v>28</v>
      </c>
      <c r="M32" s="106">
        <f t="shared" ref="M32:M46" si="4">L32*D32</f>
        <v>30.800000000000004</v>
      </c>
    </row>
    <row r="33" spans="1:13" s="1" customFormat="1" ht="13.5" customHeight="1">
      <c r="A33" s="108">
        <v>3</v>
      </c>
      <c r="B33" s="109" t="s">
        <v>453</v>
      </c>
      <c r="C33" s="110" t="s">
        <v>17</v>
      </c>
      <c r="D33" s="111">
        <v>1.1000000000000001</v>
      </c>
      <c r="E33" s="108">
        <v>4</v>
      </c>
      <c r="F33" s="108">
        <v>4</v>
      </c>
      <c r="G33" s="108">
        <v>4</v>
      </c>
      <c r="H33" s="108">
        <v>4</v>
      </c>
      <c r="I33" s="108">
        <v>4</v>
      </c>
      <c r="J33" s="108">
        <v>4</v>
      </c>
      <c r="K33" s="108">
        <v>4</v>
      </c>
      <c r="L33" s="106">
        <f t="shared" si="3"/>
        <v>28</v>
      </c>
      <c r="M33" s="106">
        <f t="shared" si="4"/>
        <v>30.800000000000004</v>
      </c>
    </row>
    <row r="34" spans="1:13" s="1" customFormat="1" ht="13.5" customHeight="1">
      <c r="A34" s="110">
        <v>4</v>
      </c>
      <c r="B34" s="109" t="s">
        <v>454</v>
      </c>
      <c r="C34" s="110" t="s">
        <v>17</v>
      </c>
      <c r="D34" s="111">
        <v>1.1000000000000001</v>
      </c>
      <c r="E34" s="108">
        <v>2</v>
      </c>
      <c r="F34" s="108">
        <v>2</v>
      </c>
      <c r="G34" s="108">
        <v>2</v>
      </c>
      <c r="H34" s="108">
        <v>2</v>
      </c>
      <c r="I34" s="108">
        <v>2</v>
      </c>
      <c r="J34" s="108">
        <v>2</v>
      </c>
      <c r="K34" s="108">
        <v>2</v>
      </c>
      <c r="L34" s="106">
        <f t="shared" si="3"/>
        <v>14</v>
      </c>
      <c r="M34" s="106">
        <f t="shared" si="4"/>
        <v>15.400000000000002</v>
      </c>
    </row>
    <row r="35" spans="1:13" s="1" customFormat="1" ht="13.5" customHeight="1">
      <c r="A35" s="108">
        <v>5</v>
      </c>
      <c r="B35" s="109" t="s">
        <v>455</v>
      </c>
      <c r="C35" s="110" t="s">
        <v>17</v>
      </c>
      <c r="D35" s="112">
        <v>1.1000000000000001</v>
      </c>
      <c r="E35" s="112">
        <v>4</v>
      </c>
      <c r="F35" s="110">
        <v>4</v>
      </c>
      <c r="G35" s="112">
        <v>4</v>
      </c>
      <c r="H35" s="110">
        <v>4</v>
      </c>
      <c r="I35" s="112">
        <v>4</v>
      </c>
      <c r="J35" s="110">
        <v>4</v>
      </c>
      <c r="K35" s="112">
        <v>4</v>
      </c>
      <c r="L35" s="106">
        <f t="shared" si="3"/>
        <v>28</v>
      </c>
      <c r="M35" s="106">
        <f t="shared" si="4"/>
        <v>30.800000000000004</v>
      </c>
    </row>
    <row r="36" spans="1:13" s="1" customFormat="1" ht="13.5" customHeight="1">
      <c r="A36" s="110">
        <v>6</v>
      </c>
      <c r="B36" s="109" t="s">
        <v>456</v>
      </c>
      <c r="C36" s="110" t="s">
        <v>17</v>
      </c>
      <c r="D36" s="112">
        <v>1.1000000000000001</v>
      </c>
      <c r="E36" s="110">
        <v>2</v>
      </c>
      <c r="F36" s="112">
        <v>2</v>
      </c>
      <c r="G36" s="110">
        <v>2</v>
      </c>
      <c r="H36" s="112">
        <v>2</v>
      </c>
      <c r="I36" s="110">
        <v>2</v>
      </c>
      <c r="J36" s="112">
        <v>2</v>
      </c>
      <c r="K36" s="112">
        <v>2</v>
      </c>
      <c r="L36" s="106">
        <f t="shared" si="3"/>
        <v>14</v>
      </c>
      <c r="M36" s="106">
        <f t="shared" si="4"/>
        <v>15.400000000000002</v>
      </c>
    </row>
    <row r="37" spans="1:13" s="1" customFormat="1" ht="13.5" customHeight="1">
      <c r="A37" s="108">
        <v>7</v>
      </c>
      <c r="B37" s="109" t="s">
        <v>457</v>
      </c>
      <c r="C37" s="110" t="s">
        <v>17</v>
      </c>
      <c r="D37" s="112">
        <v>1.1000000000000001</v>
      </c>
      <c r="E37" s="112">
        <v>2</v>
      </c>
      <c r="F37" s="110">
        <v>2</v>
      </c>
      <c r="G37" s="112">
        <v>2</v>
      </c>
      <c r="H37" s="110">
        <v>2</v>
      </c>
      <c r="I37" s="112">
        <v>2</v>
      </c>
      <c r="J37" s="112">
        <v>2</v>
      </c>
      <c r="K37" s="112">
        <v>2</v>
      </c>
      <c r="L37" s="106">
        <f t="shared" si="3"/>
        <v>14</v>
      </c>
      <c r="M37" s="106">
        <f t="shared" si="4"/>
        <v>15.400000000000002</v>
      </c>
    </row>
    <row r="38" spans="1:13" s="1" customFormat="1" ht="13.5" customHeight="1">
      <c r="A38" s="110">
        <v>8</v>
      </c>
      <c r="B38" s="109" t="s">
        <v>458</v>
      </c>
      <c r="C38" s="110" t="s">
        <v>17</v>
      </c>
      <c r="D38" s="112">
        <v>1.1000000000000001</v>
      </c>
      <c r="E38" s="112">
        <v>4</v>
      </c>
      <c r="F38" s="110">
        <v>4</v>
      </c>
      <c r="G38" s="112">
        <v>4</v>
      </c>
      <c r="H38" s="110">
        <v>4</v>
      </c>
      <c r="I38" s="112">
        <v>4</v>
      </c>
      <c r="J38" s="112">
        <v>4</v>
      </c>
      <c r="K38" s="112">
        <v>4</v>
      </c>
      <c r="L38" s="106">
        <f t="shared" si="3"/>
        <v>28</v>
      </c>
      <c r="M38" s="106">
        <f t="shared" si="4"/>
        <v>30.800000000000004</v>
      </c>
    </row>
    <row r="39" spans="1:13" s="1" customFormat="1" ht="13.5" customHeight="1">
      <c r="A39" s="108">
        <v>9</v>
      </c>
      <c r="B39" s="109" t="s">
        <v>459</v>
      </c>
      <c r="C39" s="110" t="s">
        <v>17</v>
      </c>
      <c r="D39" s="112">
        <v>1.1000000000000001</v>
      </c>
      <c r="E39" s="112">
        <v>2</v>
      </c>
      <c r="F39" s="110">
        <v>2</v>
      </c>
      <c r="G39" s="112">
        <v>2</v>
      </c>
      <c r="H39" s="110">
        <v>2</v>
      </c>
      <c r="I39" s="112">
        <v>2</v>
      </c>
      <c r="J39" s="112">
        <v>2</v>
      </c>
      <c r="K39" s="112">
        <v>2</v>
      </c>
      <c r="L39" s="106">
        <f t="shared" si="3"/>
        <v>14</v>
      </c>
      <c r="M39" s="106">
        <f t="shared" si="4"/>
        <v>15.400000000000002</v>
      </c>
    </row>
    <row r="40" spans="1:13" s="1" customFormat="1" ht="13.5" customHeight="1">
      <c r="A40" s="110">
        <v>10</v>
      </c>
      <c r="B40" s="109" t="s">
        <v>460</v>
      </c>
      <c r="C40" s="110" t="s">
        <v>17</v>
      </c>
      <c r="D40" s="112">
        <v>1.1000000000000001</v>
      </c>
      <c r="E40" s="112">
        <v>2</v>
      </c>
      <c r="F40" s="110">
        <v>2</v>
      </c>
      <c r="G40" s="112">
        <v>2</v>
      </c>
      <c r="H40" s="110">
        <v>2</v>
      </c>
      <c r="I40" s="112">
        <v>2</v>
      </c>
      <c r="J40" s="112">
        <v>2</v>
      </c>
      <c r="K40" s="112">
        <v>2</v>
      </c>
      <c r="L40" s="106">
        <f t="shared" si="3"/>
        <v>14</v>
      </c>
      <c r="M40" s="106">
        <f t="shared" si="4"/>
        <v>15.400000000000002</v>
      </c>
    </row>
    <row r="41" spans="1:13" s="1" customFormat="1" ht="13.5" customHeight="1">
      <c r="A41" s="108">
        <v>11</v>
      </c>
      <c r="B41" s="109" t="s">
        <v>461</v>
      </c>
      <c r="C41" s="110" t="s">
        <v>17</v>
      </c>
      <c r="D41" s="112">
        <v>1.1000000000000001</v>
      </c>
      <c r="E41" s="112">
        <v>2</v>
      </c>
      <c r="F41" s="110">
        <v>2</v>
      </c>
      <c r="G41" s="112">
        <v>2</v>
      </c>
      <c r="H41" s="110">
        <v>2</v>
      </c>
      <c r="I41" s="112">
        <v>2</v>
      </c>
      <c r="J41" s="112">
        <v>2</v>
      </c>
      <c r="K41" s="112">
        <v>2</v>
      </c>
      <c r="L41" s="106">
        <f t="shared" si="3"/>
        <v>14</v>
      </c>
      <c r="M41" s="106">
        <f t="shared" si="4"/>
        <v>15.400000000000002</v>
      </c>
    </row>
    <row r="42" spans="1:13" s="1" customFormat="1" ht="13.5" customHeight="1">
      <c r="A42" s="110">
        <v>12</v>
      </c>
      <c r="B42" s="109" t="s">
        <v>462</v>
      </c>
      <c r="C42" s="110" t="s">
        <v>17</v>
      </c>
      <c r="D42" s="112">
        <v>1.1000000000000001</v>
      </c>
      <c r="E42" s="112">
        <v>2</v>
      </c>
      <c r="F42" s="110">
        <v>2</v>
      </c>
      <c r="G42" s="112">
        <v>2</v>
      </c>
      <c r="H42" s="110">
        <v>2</v>
      </c>
      <c r="I42" s="112">
        <v>2</v>
      </c>
      <c r="J42" s="110">
        <v>2</v>
      </c>
      <c r="K42" s="112">
        <v>2</v>
      </c>
      <c r="L42" s="106">
        <f t="shared" si="3"/>
        <v>14</v>
      </c>
      <c r="M42" s="106">
        <f t="shared" si="4"/>
        <v>15.400000000000002</v>
      </c>
    </row>
    <row r="43" spans="1:13" s="1" customFormat="1" ht="13.5" customHeight="1">
      <c r="A43" s="108">
        <v>13</v>
      </c>
      <c r="B43" s="109" t="s">
        <v>463</v>
      </c>
      <c r="C43" s="110" t="s">
        <v>17</v>
      </c>
      <c r="D43" s="112">
        <v>1.1000000000000001</v>
      </c>
      <c r="E43" s="110">
        <v>3</v>
      </c>
      <c r="F43" s="112">
        <v>3</v>
      </c>
      <c r="G43" s="110">
        <v>3</v>
      </c>
      <c r="H43" s="112">
        <v>3</v>
      </c>
      <c r="I43" s="110">
        <v>3</v>
      </c>
      <c r="J43" s="112">
        <v>3</v>
      </c>
      <c r="K43" s="112">
        <v>3</v>
      </c>
      <c r="L43" s="106">
        <f t="shared" si="3"/>
        <v>21</v>
      </c>
      <c r="M43" s="106">
        <f t="shared" si="4"/>
        <v>23.1</v>
      </c>
    </row>
    <row r="44" spans="1:13" s="1" customFormat="1" ht="13.5" customHeight="1">
      <c r="A44" s="110">
        <v>14</v>
      </c>
      <c r="B44" s="109" t="s">
        <v>464</v>
      </c>
      <c r="C44" s="110" t="s">
        <v>17</v>
      </c>
      <c r="D44" s="112">
        <v>1.1000000000000001</v>
      </c>
      <c r="E44" s="112">
        <v>3</v>
      </c>
      <c r="F44" s="110">
        <v>3</v>
      </c>
      <c r="G44" s="112">
        <v>3</v>
      </c>
      <c r="H44" s="110">
        <v>3</v>
      </c>
      <c r="I44" s="112">
        <v>3</v>
      </c>
      <c r="J44" s="112">
        <v>3</v>
      </c>
      <c r="K44" s="112">
        <v>3</v>
      </c>
      <c r="L44" s="106">
        <f t="shared" si="3"/>
        <v>21</v>
      </c>
      <c r="M44" s="106">
        <f t="shared" si="4"/>
        <v>23.1</v>
      </c>
    </row>
    <row r="45" spans="1:13" s="1" customFormat="1" ht="13.5" customHeight="1">
      <c r="A45" s="108">
        <v>15</v>
      </c>
      <c r="B45" s="109" t="s">
        <v>223</v>
      </c>
      <c r="C45" s="110" t="s">
        <v>17</v>
      </c>
      <c r="D45" s="112">
        <v>1.1000000000000001</v>
      </c>
      <c r="E45" s="112">
        <v>3</v>
      </c>
      <c r="F45" s="110">
        <v>3</v>
      </c>
      <c r="G45" s="112">
        <v>3</v>
      </c>
      <c r="H45" s="110">
        <v>3</v>
      </c>
      <c r="I45" s="112">
        <v>3</v>
      </c>
      <c r="J45" s="112">
        <v>3</v>
      </c>
      <c r="K45" s="112">
        <v>3</v>
      </c>
      <c r="L45" s="106">
        <f t="shared" si="3"/>
        <v>21</v>
      </c>
      <c r="M45" s="106">
        <f t="shared" si="4"/>
        <v>23.1</v>
      </c>
    </row>
    <row r="46" spans="1:13" s="1" customFormat="1" ht="13.5" customHeight="1" thickBot="1">
      <c r="A46" s="110">
        <v>16</v>
      </c>
      <c r="B46" s="109" t="s">
        <v>465</v>
      </c>
      <c r="C46" s="110" t="s">
        <v>17</v>
      </c>
      <c r="D46" s="112">
        <v>8</v>
      </c>
      <c r="E46" s="110">
        <v>1</v>
      </c>
      <c r="F46" s="112">
        <v>1</v>
      </c>
      <c r="G46" s="110">
        <v>1</v>
      </c>
      <c r="H46" s="112">
        <v>1</v>
      </c>
      <c r="I46" s="110">
        <v>1</v>
      </c>
      <c r="J46" s="112">
        <v>1</v>
      </c>
      <c r="K46" s="112">
        <v>1</v>
      </c>
      <c r="L46" s="106">
        <f t="shared" si="3"/>
        <v>7</v>
      </c>
      <c r="M46" s="106">
        <f t="shared" si="4"/>
        <v>56</v>
      </c>
    </row>
    <row r="47" spans="1:13" s="1" customFormat="1" ht="13.5" thickBot="1">
      <c r="A47" s="129" t="s">
        <v>238</v>
      </c>
      <c r="B47" s="130"/>
      <c r="C47" s="130"/>
      <c r="D47" s="130"/>
      <c r="E47" s="93">
        <f>SUM(E31:E46)</f>
        <v>44</v>
      </c>
      <c r="F47" s="93">
        <f t="shared" ref="F47:K47" si="5">SUM(F31:F46)</f>
        <v>44</v>
      </c>
      <c r="G47" s="93">
        <f t="shared" si="5"/>
        <v>44</v>
      </c>
      <c r="H47" s="93">
        <f t="shared" si="5"/>
        <v>44</v>
      </c>
      <c r="I47" s="93">
        <f t="shared" si="5"/>
        <v>44</v>
      </c>
      <c r="J47" s="93">
        <f t="shared" si="5"/>
        <v>44</v>
      </c>
      <c r="K47" s="93">
        <f t="shared" si="5"/>
        <v>44</v>
      </c>
      <c r="L47" s="89"/>
      <c r="M47" s="89"/>
    </row>
    <row r="48" spans="1:13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s="1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s="1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s="1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s="1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s="1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</sheetData>
  <mergeCells count="21">
    <mergeCell ref="L29:L30"/>
    <mergeCell ref="M29:M30"/>
    <mergeCell ref="A47:D47"/>
    <mergeCell ref="A25:D25"/>
    <mergeCell ref="A29:A30"/>
    <mergeCell ref="B29:B30"/>
    <mergeCell ref="C29:C30"/>
    <mergeCell ref="D29:D30"/>
    <mergeCell ref="E29:K29"/>
    <mergeCell ref="M10:M11"/>
    <mergeCell ref="A1:M1"/>
    <mergeCell ref="A2:M2"/>
    <mergeCell ref="A3:M3"/>
    <mergeCell ref="A5:M5"/>
    <mergeCell ref="A6:M6"/>
    <mergeCell ref="A10:A11"/>
    <mergeCell ref="B10:B11"/>
    <mergeCell ref="C10:C11"/>
    <mergeCell ref="D10:D11"/>
    <mergeCell ref="E10:K10"/>
    <mergeCell ref="L10:L11"/>
  </mergeCells>
  <pageMargins left="0.23622047244094491" right="0.23622047244094491" top="0.23622047244094491" bottom="0.23622047244094491" header="0" footer="0"/>
  <pageSetup paperSize="9" scale="95" firstPageNumber="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49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.85546875" style="1" customWidth="1"/>
    <col min="2" max="2" width="22.5703125" style="1" customWidth="1"/>
    <col min="3" max="3" width="10.7109375" style="1" customWidth="1"/>
    <col min="4" max="4" width="7.28515625" style="1" customWidth="1"/>
    <col min="5" max="7" width="6.7109375" style="1" customWidth="1"/>
    <col min="8" max="8" width="6.42578125" style="1" customWidth="1"/>
    <col min="9" max="11" width="6.7109375" style="1" customWidth="1"/>
    <col min="12" max="12" width="10.85546875" style="1" customWidth="1"/>
    <col min="13" max="1024" width="8.7109375" style="1"/>
  </cols>
  <sheetData>
    <row r="1" spans="1:1024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AMI1"/>
      <c r="AMJ1"/>
    </row>
    <row r="2" spans="1:1024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MI2"/>
      <c r="AMJ2"/>
    </row>
    <row r="3" spans="1:1024" ht="14.25" customHeight="1">
      <c r="A3" s="137" t="s">
        <v>504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AMI3"/>
      <c r="AMJ3"/>
    </row>
    <row r="4" spans="1:1024" ht="54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123" t="s">
        <v>501</v>
      </c>
      <c r="AMI4"/>
      <c r="AMJ4"/>
    </row>
    <row r="5" spans="1:1024" ht="14.25">
      <c r="A5" s="138" t="s">
        <v>527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AMI5"/>
      <c r="AMJ5"/>
    </row>
    <row r="6" spans="1:1024" ht="14.25">
      <c r="A6" s="139" t="s">
        <v>515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AMI6"/>
      <c r="AMJ6"/>
    </row>
    <row r="7" spans="1:1024">
      <c r="A7" s="41"/>
      <c r="AMI7"/>
      <c r="AMJ7"/>
    </row>
    <row r="8" spans="1:1024" ht="20.25" customHeight="1">
      <c r="A8" s="41"/>
      <c r="B8" s="32" t="s">
        <v>237</v>
      </c>
      <c r="AMI8"/>
      <c r="AMJ8"/>
    </row>
    <row r="10" spans="1:1024" s="104" customFormat="1" ht="13.5" customHeight="1">
      <c r="A10" s="151" t="s">
        <v>2</v>
      </c>
      <c r="B10" s="151" t="s">
        <v>3</v>
      </c>
      <c r="C10" s="134" t="s">
        <v>4</v>
      </c>
      <c r="D10" s="133" t="s">
        <v>420</v>
      </c>
      <c r="E10" s="151" t="s">
        <v>6</v>
      </c>
      <c r="F10" s="151"/>
      <c r="G10" s="151"/>
      <c r="H10" s="151"/>
      <c r="I10" s="151"/>
      <c r="J10" s="151"/>
      <c r="K10" s="151"/>
      <c r="L10" s="158" t="s">
        <v>245</v>
      </c>
      <c r="M10" s="140" t="s">
        <v>244</v>
      </c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T10" s="103"/>
      <c r="JU10" s="103"/>
      <c r="JV10" s="103"/>
      <c r="JW10" s="103"/>
      <c r="JX10" s="103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C10" s="103"/>
      <c r="LD10" s="103"/>
      <c r="LE10" s="103"/>
      <c r="LF10" s="103"/>
      <c r="LG10" s="103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  <c r="ML10" s="103"/>
      <c r="MM10" s="103"/>
      <c r="MN10" s="103"/>
      <c r="MO10" s="10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03"/>
      <c r="PH10" s="103"/>
      <c r="PI10" s="103"/>
      <c r="PJ10" s="103"/>
      <c r="PK10" s="103"/>
      <c r="PL10" s="103"/>
      <c r="PM10" s="103"/>
      <c r="PN10" s="103"/>
      <c r="PO10" s="103"/>
      <c r="PP10" s="103"/>
      <c r="PQ10" s="103"/>
      <c r="PR10" s="103"/>
      <c r="PS10" s="103"/>
      <c r="PT10" s="103"/>
      <c r="PU10" s="103"/>
      <c r="PV10" s="103"/>
      <c r="PW10" s="103"/>
      <c r="PX10" s="103"/>
      <c r="PY10" s="103"/>
      <c r="PZ10" s="103"/>
      <c r="QA10" s="103"/>
      <c r="QB10" s="103"/>
      <c r="QC10" s="103"/>
      <c r="QD10" s="103"/>
      <c r="QE10" s="103"/>
      <c r="QF10" s="103"/>
      <c r="QG10" s="103"/>
      <c r="QH10" s="103"/>
      <c r="QI10" s="103"/>
      <c r="QJ10" s="103"/>
      <c r="QK10" s="103"/>
      <c r="QL10" s="103"/>
      <c r="QM10" s="103"/>
      <c r="QN10" s="103"/>
      <c r="QO10" s="103"/>
      <c r="QP10" s="103"/>
      <c r="QQ10" s="103"/>
      <c r="QR10" s="103"/>
      <c r="QS10" s="103"/>
      <c r="QT10" s="103"/>
      <c r="QU10" s="103"/>
      <c r="QV10" s="103"/>
      <c r="QW10" s="103"/>
      <c r="QX10" s="103"/>
      <c r="QY10" s="103"/>
      <c r="QZ10" s="103"/>
      <c r="RA10" s="103"/>
      <c r="RB10" s="103"/>
      <c r="RC10" s="103"/>
      <c r="RD10" s="103"/>
      <c r="RE10" s="103"/>
      <c r="RF10" s="103"/>
      <c r="RG10" s="103"/>
      <c r="RH10" s="103"/>
      <c r="RI10" s="103"/>
      <c r="RJ10" s="103"/>
      <c r="RK10" s="103"/>
      <c r="RL10" s="103"/>
      <c r="RM10" s="103"/>
      <c r="RN10" s="103"/>
      <c r="RO10" s="103"/>
      <c r="RP10" s="103"/>
      <c r="RQ10" s="103"/>
      <c r="RR10" s="103"/>
      <c r="RS10" s="103"/>
      <c r="RT10" s="103"/>
      <c r="RU10" s="103"/>
      <c r="RV10" s="103"/>
      <c r="RW10" s="103"/>
      <c r="RX10" s="103"/>
      <c r="RY10" s="103"/>
      <c r="RZ10" s="103"/>
      <c r="SA10" s="103"/>
      <c r="SB10" s="103"/>
      <c r="SC10" s="103"/>
      <c r="SD10" s="103"/>
      <c r="SE10" s="103"/>
      <c r="SF10" s="103"/>
      <c r="SG10" s="103"/>
      <c r="SH10" s="103"/>
      <c r="SI10" s="103"/>
      <c r="SJ10" s="103"/>
      <c r="SK10" s="103"/>
      <c r="SL10" s="103"/>
      <c r="SM10" s="103"/>
      <c r="SN10" s="103"/>
      <c r="SO10" s="103"/>
      <c r="SP10" s="103"/>
      <c r="SQ10" s="103"/>
      <c r="SR10" s="103"/>
      <c r="SS10" s="103"/>
      <c r="ST10" s="103"/>
      <c r="SU10" s="103"/>
      <c r="SV10" s="103"/>
      <c r="SW10" s="103"/>
      <c r="SX10" s="103"/>
      <c r="SY10" s="103"/>
      <c r="SZ10" s="103"/>
      <c r="TA10" s="103"/>
      <c r="TB10" s="103"/>
      <c r="TC10" s="103"/>
      <c r="TD10" s="103"/>
      <c r="TE10" s="103"/>
      <c r="TF10" s="103"/>
      <c r="TG10" s="103"/>
      <c r="TH10" s="103"/>
      <c r="TI10" s="103"/>
      <c r="TJ10" s="103"/>
      <c r="TK10" s="103"/>
      <c r="TL10" s="103"/>
      <c r="TM10" s="103"/>
      <c r="TN10" s="103"/>
      <c r="TO10" s="103"/>
      <c r="TP10" s="103"/>
      <c r="TQ10" s="103"/>
      <c r="TR10" s="103"/>
      <c r="TS10" s="103"/>
      <c r="TT10" s="103"/>
      <c r="TU10" s="103"/>
      <c r="TV10" s="103"/>
      <c r="TW10" s="103"/>
      <c r="TX10" s="103"/>
      <c r="TY10" s="103"/>
      <c r="TZ10" s="103"/>
      <c r="UA10" s="103"/>
      <c r="UB10" s="103"/>
      <c r="UC10" s="103"/>
      <c r="UD10" s="103"/>
      <c r="UE10" s="103"/>
      <c r="UF10" s="103"/>
      <c r="UG10" s="103"/>
      <c r="UH10" s="103"/>
      <c r="UI10" s="103"/>
      <c r="UJ10" s="103"/>
      <c r="UK10" s="103"/>
      <c r="UL10" s="103"/>
      <c r="UM10" s="103"/>
      <c r="UN10" s="103"/>
      <c r="UO10" s="103"/>
      <c r="UP10" s="103"/>
      <c r="UQ10" s="103"/>
      <c r="UR10" s="103"/>
      <c r="US10" s="103"/>
      <c r="UT10" s="103"/>
      <c r="UU10" s="103"/>
      <c r="UV10" s="103"/>
      <c r="UW10" s="103"/>
      <c r="UX10" s="103"/>
      <c r="UY10" s="103"/>
      <c r="UZ10" s="103"/>
      <c r="VA10" s="103"/>
      <c r="VB10" s="103"/>
      <c r="VC10" s="103"/>
      <c r="VD10" s="103"/>
      <c r="VE10" s="103"/>
      <c r="VF10" s="103"/>
      <c r="VG10" s="103"/>
      <c r="VH10" s="103"/>
      <c r="VI10" s="103"/>
      <c r="VJ10" s="103"/>
      <c r="VK10" s="103"/>
      <c r="VL10" s="103"/>
      <c r="VM10" s="103"/>
      <c r="VN10" s="103"/>
      <c r="VO10" s="103"/>
      <c r="VP10" s="103"/>
      <c r="VQ10" s="103"/>
      <c r="VR10" s="103"/>
      <c r="VS10" s="103"/>
      <c r="VT10" s="103"/>
      <c r="VU10" s="103"/>
      <c r="VV10" s="103"/>
      <c r="VW10" s="103"/>
      <c r="VX10" s="103"/>
      <c r="VY10" s="103"/>
      <c r="VZ10" s="103"/>
      <c r="WA10" s="103"/>
      <c r="WB10" s="103"/>
      <c r="WC10" s="103"/>
      <c r="WD10" s="103"/>
      <c r="WE10" s="103"/>
      <c r="WF10" s="103"/>
      <c r="WG10" s="103"/>
      <c r="WH10" s="103"/>
      <c r="WI10" s="103"/>
      <c r="WJ10" s="103"/>
      <c r="WK10" s="103"/>
      <c r="WL10" s="103"/>
      <c r="WM10" s="103"/>
      <c r="WN10" s="103"/>
      <c r="WO10" s="103"/>
      <c r="WP10" s="103"/>
      <c r="WQ10" s="103"/>
      <c r="WR10" s="103"/>
      <c r="WS10" s="103"/>
      <c r="WT10" s="103"/>
      <c r="WU10" s="103"/>
      <c r="WV10" s="103"/>
      <c r="WW10" s="103"/>
      <c r="WX10" s="103"/>
      <c r="WY10" s="103"/>
      <c r="WZ10" s="103"/>
      <c r="XA10" s="103"/>
      <c r="XB10" s="103"/>
      <c r="XC10" s="103"/>
      <c r="XD10" s="103"/>
      <c r="XE10" s="103"/>
      <c r="XF10" s="103"/>
      <c r="XG10" s="103"/>
      <c r="XH10" s="103"/>
      <c r="XI10" s="103"/>
      <c r="XJ10" s="103"/>
      <c r="XK10" s="103"/>
      <c r="XL10" s="103"/>
      <c r="XM10" s="103"/>
      <c r="XN10" s="103"/>
      <c r="XO10" s="103"/>
      <c r="XP10" s="103"/>
      <c r="XQ10" s="103"/>
      <c r="XR10" s="103"/>
      <c r="XS10" s="103"/>
      <c r="XT10" s="103"/>
      <c r="XU10" s="103"/>
      <c r="XV10" s="103"/>
      <c r="XW10" s="103"/>
      <c r="XX10" s="103"/>
      <c r="XY10" s="103"/>
      <c r="XZ10" s="103"/>
      <c r="YA10" s="103"/>
      <c r="YB10" s="103"/>
      <c r="YC10" s="103"/>
      <c r="YD10" s="103"/>
      <c r="YE10" s="103"/>
      <c r="YF10" s="103"/>
      <c r="YG10" s="103"/>
      <c r="YH10" s="103"/>
      <c r="YI10" s="103"/>
      <c r="YJ10" s="103"/>
      <c r="YK10" s="103"/>
      <c r="YL10" s="103"/>
      <c r="YM10" s="103"/>
      <c r="YN10" s="103"/>
      <c r="YO10" s="103"/>
      <c r="YP10" s="103"/>
      <c r="YQ10" s="103"/>
      <c r="YR10" s="103"/>
      <c r="YS10" s="103"/>
      <c r="YT10" s="103"/>
      <c r="YU10" s="103"/>
      <c r="YV10" s="103"/>
      <c r="YW10" s="103"/>
      <c r="YX10" s="103"/>
      <c r="YY10" s="103"/>
      <c r="YZ10" s="103"/>
      <c r="ZA10" s="103"/>
      <c r="ZB10" s="103"/>
      <c r="ZC10" s="103"/>
      <c r="ZD10" s="103"/>
      <c r="ZE10" s="103"/>
      <c r="ZF10" s="103"/>
      <c r="ZG10" s="103"/>
      <c r="ZH10" s="103"/>
      <c r="ZI10" s="103"/>
      <c r="ZJ10" s="103"/>
      <c r="ZK10" s="103"/>
      <c r="ZL10" s="103"/>
      <c r="ZM10" s="103"/>
      <c r="ZN10" s="103"/>
      <c r="ZO10" s="103"/>
      <c r="ZP10" s="103"/>
      <c r="ZQ10" s="103"/>
      <c r="ZR10" s="103"/>
      <c r="ZS10" s="103"/>
      <c r="ZT10" s="103"/>
      <c r="ZU10" s="103"/>
      <c r="ZV10" s="103"/>
      <c r="ZW10" s="103"/>
      <c r="ZX10" s="103"/>
      <c r="ZY10" s="103"/>
      <c r="ZZ10" s="103"/>
      <c r="AAA10" s="103"/>
      <c r="AAB10" s="103"/>
      <c r="AAC10" s="103"/>
      <c r="AAD10" s="103"/>
      <c r="AAE10" s="103"/>
      <c r="AAF10" s="103"/>
      <c r="AAG10" s="103"/>
      <c r="AAH10" s="103"/>
      <c r="AAI10" s="103"/>
      <c r="AAJ10" s="103"/>
      <c r="AAK10" s="103"/>
      <c r="AAL10" s="103"/>
      <c r="AAM10" s="103"/>
      <c r="AAN10" s="103"/>
      <c r="AAO10" s="103"/>
      <c r="AAP10" s="103"/>
      <c r="AAQ10" s="103"/>
      <c r="AAR10" s="103"/>
      <c r="AAS10" s="103"/>
      <c r="AAT10" s="103"/>
      <c r="AAU10" s="103"/>
      <c r="AAV10" s="103"/>
      <c r="AAW10" s="103"/>
      <c r="AAX10" s="103"/>
      <c r="AAY10" s="103"/>
      <c r="AAZ10" s="103"/>
      <c r="ABA10" s="103"/>
      <c r="ABB10" s="103"/>
      <c r="ABC10" s="103"/>
      <c r="ABD10" s="103"/>
      <c r="ABE10" s="103"/>
      <c r="ABF10" s="103"/>
      <c r="ABG10" s="103"/>
      <c r="ABH10" s="103"/>
      <c r="ABI10" s="103"/>
      <c r="ABJ10" s="103"/>
      <c r="ABK10" s="103"/>
      <c r="ABL10" s="103"/>
      <c r="ABM10" s="103"/>
      <c r="ABN10" s="103"/>
      <c r="ABO10" s="103"/>
      <c r="ABP10" s="103"/>
      <c r="ABQ10" s="103"/>
      <c r="ABR10" s="103"/>
      <c r="ABS10" s="103"/>
      <c r="ABT10" s="103"/>
      <c r="ABU10" s="103"/>
      <c r="ABV10" s="103"/>
      <c r="ABW10" s="103"/>
      <c r="ABX10" s="103"/>
      <c r="ABY10" s="103"/>
      <c r="ABZ10" s="103"/>
      <c r="ACA10" s="103"/>
      <c r="ACB10" s="103"/>
      <c r="ACC10" s="103"/>
      <c r="ACD10" s="103"/>
      <c r="ACE10" s="103"/>
      <c r="ACF10" s="103"/>
      <c r="ACG10" s="103"/>
      <c r="ACH10" s="103"/>
      <c r="ACI10" s="103"/>
      <c r="ACJ10" s="103"/>
      <c r="ACK10" s="103"/>
      <c r="ACL10" s="103"/>
      <c r="ACM10" s="103"/>
      <c r="ACN10" s="103"/>
      <c r="ACO10" s="103"/>
      <c r="ACP10" s="103"/>
      <c r="ACQ10" s="103"/>
      <c r="ACR10" s="103"/>
      <c r="ACS10" s="103"/>
      <c r="ACT10" s="103"/>
      <c r="ACU10" s="103"/>
      <c r="ACV10" s="103"/>
      <c r="ACW10" s="103"/>
      <c r="ACX10" s="103"/>
      <c r="ACY10" s="103"/>
      <c r="ACZ10" s="103"/>
      <c r="ADA10" s="103"/>
      <c r="ADB10" s="103"/>
      <c r="ADC10" s="103"/>
      <c r="ADD10" s="103"/>
      <c r="ADE10" s="103"/>
      <c r="ADF10" s="103"/>
      <c r="ADG10" s="103"/>
      <c r="ADH10" s="103"/>
      <c r="ADI10" s="103"/>
      <c r="ADJ10" s="103"/>
      <c r="ADK10" s="103"/>
      <c r="ADL10" s="103"/>
      <c r="ADM10" s="103"/>
      <c r="ADN10" s="103"/>
      <c r="ADO10" s="103"/>
      <c r="ADP10" s="103"/>
      <c r="ADQ10" s="103"/>
      <c r="ADR10" s="103"/>
      <c r="ADS10" s="103"/>
      <c r="ADT10" s="103"/>
      <c r="ADU10" s="103"/>
      <c r="ADV10" s="103"/>
      <c r="ADW10" s="103"/>
      <c r="ADX10" s="103"/>
      <c r="ADY10" s="103"/>
      <c r="ADZ10" s="103"/>
      <c r="AEA10" s="103"/>
      <c r="AEB10" s="103"/>
      <c r="AEC10" s="103"/>
      <c r="AED10" s="103"/>
      <c r="AEE10" s="103"/>
      <c r="AEF10" s="103"/>
      <c r="AEG10" s="103"/>
      <c r="AEH10" s="103"/>
      <c r="AEI10" s="103"/>
      <c r="AEJ10" s="103"/>
      <c r="AEK10" s="103"/>
      <c r="AEL10" s="103"/>
      <c r="AEM10" s="103"/>
      <c r="AEN10" s="103"/>
      <c r="AEO10" s="103"/>
      <c r="AEP10" s="103"/>
      <c r="AEQ10" s="103"/>
      <c r="AER10" s="103"/>
      <c r="AES10" s="103"/>
      <c r="AET10" s="103"/>
      <c r="AEU10" s="103"/>
      <c r="AEV10" s="103"/>
      <c r="AEW10" s="103"/>
      <c r="AEX10" s="103"/>
      <c r="AEY10" s="103"/>
      <c r="AEZ10" s="103"/>
      <c r="AFA10" s="103"/>
      <c r="AFB10" s="103"/>
      <c r="AFC10" s="103"/>
      <c r="AFD10" s="103"/>
      <c r="AFE10" s="103"/>
      <c r="AFF10" s="103"/>
      <c r="AFG10" s="103"/>
      <c r="AFH10" s="103"/>
      <c r="AFI10" s="103"/>
      <c r="AFJ10" s="103"/>
      <c r="AFK10" s="103"/>
      <c r="AFL10" s="103"/>
      <c r="AFM10" s="103"/>
      <c r="AFN10" s="103"/>
      <c r="AFO10" s="103"/>
      <c r="AFP10" s="103"/>
      <c r="AFQ10" s="103"/>
      <c r="AFR10" s="103"/>
      <c r="AFS10" s="103"/>
      <c r="AFT10" s="103"/>
      <c r="AFU10" s="103"/>
      <c r="AFV10" s="103"/>
      <c r="AFW10" s="103"/>
      <c r="AFX10" s="103"/>
      <c r="AFY10" s="103"/>
      <c r="AFZ10" s="103"/>
      <c r="AGA10" s="103"/>
      <c r="AGB10" s="103"/>
      <c r="AGC10" s="103"/>
      <c r="AGD10" s="103"/>
      <c r="AGE10" s="103"/>
      <c r="AGF10" s="103"/>
      <c r="AGG10" s="103"/>
      <c r="AGH10" s="103"/>
      <c r="AGI10" s="103"/>
      <c r="AGJ10" s="103"/>
      <c r="AGK10" s="103"/>
      <c r="AGL10" s="103"/>
      <c r="AGM10" s="103"/>
      <c r="AGN10" s="103"/>
      <c r="AGO10" s="103"/>
      <c r="AGP10" s="103"/>
      <c r="AGQ10" s="103"/>
      <c r="AGR10" s="103"/>
      <c r="AGS10" s="103"/>
      <c r="AGT10" s="103"/>
      <c r="AGU10" s="103"/>
      <c r="AGV10" s="103"/>
      <c r="AGW10" s="103"/>
      <c r="AGX10" s="103"/>
      <c r="AGY10" s="103"/>
      <c r="AGZ10" s="103"/>
      <c r="AHA10" s="103"/>
      <c r="AHB10" s="103"/>
      <c r="AHC10" s="103"/>
      <c r="AHD10" s="103"/>
      <c r="AHE10" s="103"/>
      <c r="AHF10" s="103"/>
      <c r="AHG10" s="103"/>
      <c r="AHH10" s="103"/>
      <c r="AHI10" s="103"/>
      <c r="AHJ10" s="103"/>
      <c r="AHK10" s="103"/>
      <c r="AHL10" s="103"/>
      <c r="AHM10" s="103"/>
      <c r="AHN10" s="103"/>
      <c r="AHO10" s="103"/>
      <c r="AHP10" s="103"/>
      <c r="AHQ10" s="103"/>
      <c r="AHR10" s="103"/>
      <c r="AHS10" s="103"/>
      <c r="AHT10" s="103"/>
      <c r="AHU10" s="103"/>
      <c r="AHV10" s="103"/>
      <c r="AHW10" s="103"/>
      <c r="AHX10" s="103"/>
      <c r="AHY10" s="103"/>
      <c r="AHZ10" s="103"/>
      <c r="AIA10" s="103"/>
      <c r="AIB10" s="103"/>
      <c r="AIC10" s="103"/>
      <c r="AID10" s="103"/>
      <c r="AIE10" s="103"/>
      <c r="AIF10" s="103"/>
      <c r="AIG10" s="103"/>
      <c r="AIH10" s="103"/>
      <c r="AII10" s="103"/>
      <c r="AIJ10" s="103"/>
      <c r="AIK10" s="103"/>
      <c r="AIL10" s="103"/>
      <c r="AIM10" s="103"/>
      <c r="AIN10" s="103"/>
      <c r="AIO10" s="103"/>
      <c r="AIP10" s="103"/>
      <c r="AIQ10" s="103"/>
      <c r="AIR10" s="103"/>
      <c r="AIS10" s="103"/>
      <c r="AIT10" s="103"/>
      <c r="AIU10" s="103"/>
      <c r="AIV10" s="103"/>
      <c r="AIW10" s="103"/>
      <c r="AIX10" s="103"/>
      <c r="AIY10" s="103"/>
      <c r="AIZ10" s="103"/>
      <c r="AJA10" s="103"/>
      <c r="AJB10" s="103"/>
      <c r="AJC10" s="103"/>
      <c r="AJD10" s="103"/>
      <c r="AJE10" s="103"/>
      <c r="AJF10" s="103"/>
      <c r="AJG10" s="103"/>
      <c r="AJH10" s="103"/>
      <c r="AJI10" s="103"/>
      <c r="AJJ10" s="103"/>
      <c r="AJK10" s="103"/>
      <c r="AJL10" s="103"/>
      <c r="AJM10" s="103"/>
      <c r="AJN10" s="103"/>
      <c r="AJO10" s="103"/>
      <c r="AJP10" s="103"/>
      <c r="AJQ10" s="103"/>
      <c r="AJR10" s="103"/>
      <c r="AJS10" s="103"/>
      <c r="AJT10" s="103"/>
      <c r="AJU10" s="103"/>
      <c r="AJV10" s="103"/>
      <c r="AJW10" s="103"/>
      <c r="AJX10" s="103"/>
      <c r="AJY10" s="103"/>
      <c r="AJZ10" s="103"/>
      <c r="AKA10" s="103"/>
      <c r="AKB10" s="103"/>
      <c r="AKC10" s="103"/>
      <c r="AKD10" s="103"/>
      <c r="AKE10" s="103"/>
      <c r="AKF10" s="103"/>
      <c r="AKG10" s="103"/>
      <c r="AKH10" s="103"/>
      <c r="AKI10" s="103"/>
      <c r="AKJ10" s="103"/>
      <c r="AKK10" s="103"/>
      <c r="AKL10" s="103"/>
      <c r="AKM10" s="103"/>
      <c r="AKN10" s="103"/>
      <c r="AKO10" s="103"/>
      <c r="AKP10" s="103"/>
      <c r="AKQ10" s="103"/>
      <c r="AKR10" s="103"/>
      <c r="AKS10" s="103"/>
      <c r="AKT10" s="103"/>
      <c r="AKU10" s="103"/>
      <c r="AKV10" s="103"/>
      <c r="AKW10" s="103"/>
      <c r="AKX10" s="103"/>
      <c r="AKY10" s="103"/>
      <c r="AKZ10" s="103"/>
      <c r="ALA10" s="103"/>
      <c r="ALB10" s="103"/>
      <c r="ALC10" s="103"/>
      <c r="ALD10" s="103"/>
      <c r="ALE10" s="103"/>
      <c r="ALF10" s="103"/>
      <c r="ALG10" s="103"/>
      <c r="ALH10" s="103"/>
      <c r="ALI10" s="103"/>
      <c r="ALJ10" s="103"/>
      <c r="ALK10" s="103"/>
      <c r="ALL10" s="103"/>
      <c r="ALM10" s="103"/>
      <c r="ALN10" s="103"/>
      <c r="ALO10" s="103"/>
      <c r="ALP10" s="103"/>
      <c r="ALQ10" s="103"/>
      <c r="ALR10" s="103"/>
      <c r="ALS10" s="103"/>
      <c r="ALT10" s="103"/>
      <c r="ALU10" s="103"/>
      <c r="ALV10" s="103"/>
      <c r="ALW10" s="103"/>
      <c r="ALX10" s="103"/>
      <c r="ALY10" s="103"/>
      <c r="ALZ10" s="103"/>
      <c r="AMA10" s="103"/>
      <c r="AMB10" s="103"/>
      <c r="AMC10" s="103"/>
      <c r="AMD10" s="103"/>
      <c r="AME10" s="103"/>
      <c r="AMF10" s="103"/>
      <c r="AMG10" s="103"/>
      <c r="AMH10" s="103"/>
      <c r="AMI10" s="103"/>
      <c r="AMJ10" s="103"/>
    </row>
    <row r="11" spans="1:1024" s="104" customFormat="1" ht="35.65" customHeight="1">
      <c r="A11" s="151"/>
      <c r="B11" s="151"/>
      <c r="C11" s="134"/>
      <c r="D11" s="151"/>
      <c r="E11" s="44" t="s">
        <v>7</v>
      </c>
      <c r="F11" s="44" t="s">
        <v>8</v>
      </c>
      <c r="G11" s="44" t="s">
        <v>9</v>
      </c>
      <c r="H11" s="44" t="s">
        <v>10</v>
      </c>
      <c r="I11" s="44" t="s">
        <v>11</v>
      </c>
      <c r="J11" s="44" t="s">
        <v>12</v>
      </c>
      <c r="K11" s="44" t="s">
        <v>13</v>
      </c>
      <c r="L11" s="158"/>
      <c r="M11" s="141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3"/>
      <c r="JT11" s="103"/>
      <c r="JU11" s="103"/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3"/>
      <c r="LC11" s="103"/>
      <c r="LD11" s="103"/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3"/>
      <c r="ML11" s="103"/>
      <c r="MM11" s="103"/>
      <c r="MN11" s="103"/>
      <c r="MO11" s="103"/>
      <c r="MP11" s="103"/>
      <c r="MQ11" s="103"/>
      <c r="MR11" s="103"/>
      <c r="MS11" s="103"/>
      <c r="MT11" s="103"/>
      <c r="MU11" s="103"/>
      <c r="MV11" s="103"/>
      <c r="MW11" s="103"/>
      <c r="MX11" s="103"/>
      <c r="MY11" s="103"/>
      <c r="MZ11" s="103"/>
      <c r="NA11" s="103"/>
      <c r="NB11" s="103"/>
      <c r="NC11" s="103"/>
      <c r="ND11" s="103"/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  <c r="NS11" s="103"/>
      <c r="NT11" s="103"/>
      <c r="NU11" s="103"/>
      <c r="NV11" s="103"/>
      <c r="NW11" s="103"/>
      <c r="NX11" s="103"/>
      <c r="NY11" s="103"/>
      <c r="NZ11" s="103"/>
      <c r="OA11" s="103"/>
      <c r="OB11" s="103"/>
      <c r="OC11" s="103"/>
      <c r="OD11" s="103"/>
      <c r="OE11" s="103"/>
      <c r="OF11" s="103"/>
      <c r="OG11" s="103"/>
      <c r="OH11" s="103"/>
      <c r="OI11" s="103"/>
      <c r="OJ11" s="103"/>
      <c r="OK11" s="103"/>
      <c r="OL11" s="103"/>
      <c r="OM11" s="103"/>
      <c r="ON11" s="103"/>
      <c r="OO11" s="103"/>
      <c r="OP11" s="103"/>
      <c r="OQ11" s="103"/>
      <c r="OR11" s="103"/>
      <c r="OS11" s="103"/>
      <c r="OT11" s="103"/>
      <c r="OU11" s="103"/>
      <c r="OV11" s="103"/>
      <c r="OW11" s="103"/>
      <c r="OX11" s="103"/>
      <c r="OY11" s="103"/>
      <c r="OZ11" s="103"/>
      <c r="PA11" s="103"/>
      <c r="PB11" s="103"/>
      <c r="PC11" s="103"/>
      <c r="PD11" s="103"/>
      <c r="PE11" s="103"/>
      <c r="PF11" s="103"/>
      <c r="PG11" s="103"/>
      <c r="PH11" s="103"/>
      <c r="PI11" s="103"/>
      <c r="PJ11" s="103"/>
      <c r="PK11" s="103"/>
      <c r="PL11" s="103"/>
      <c r="PM11" s="103"/>
      <c r="PN11" s="103"/>
      <c r="PO11" s="103"/>
      <c r="PP11" s="103"/>
      <c r="PQ11" s="103"/>
      <c r="PR11" s="103"/>
      <c r="PS11" s="103"/>
      <c r="PT11" s="103"/>
      <c r="PU11" s="103"/>
      <c r="PV11" s="103"/>
      <c r="PW11" s="103"/>
      <c r="PX11" s="103"/>
      <c r="PY11" s="103"/>
      <c r="PZ11" s="103"/>
      <c r="QA11" s="103"/>
      <c r="QB11" s="103"/>
      <c r="QC11" s="103"/>
      <c r="QD11" s="103"/>
      <c r="QE11" s="103"/>
      <c r="QF11" s="103"/>
      <c r="QG11" s="103"/>
      <c r="QH11" s="103"/>
      <c r="QI11" s="103"/>
      <c r="QJ11" s="103"/>
      <c r="QK11" s="103"/>
      <c r="QL11" s="103"/>
      <c r="QM11" s="103"/>
      <c r="QN11" s="103"/>
      <c r="QO11" s="103"/>
      <c r="QP11" s="103"/>
      <c r="QQ11" s="103"/>
      <c r="QR11" s="103"/>
      <c r="QS11" s="103"/>
      <c r="QT11" s="103"/>
      <c r="QU11" s="103"/>
      <c r="QV11" s="103"/>
      <c r="QW11" s="103"/>
      <c r="QX11" s="103"/>
      <c r="QY11" s="103"/>
      <c r="QZ11" s="103"/>
      <c r="RA11" s="103"/>
      <c r="RB11" s="103"/>
      <c r="RC11" s="103"/>
      <c r="RD11" s="103"/>
      <c r="RE11" s="103"/>
      <c r="RF11" s="103"/>
      <c r="RG11" s="103"/>
      <c r="RH11" s="103"/>
      <c r="RI11" s="103"/>
      <c r="RJ11" s="103"/>
      <c r="RK11" s="103"/>
      <c r="RL11" s="103"/>
      <c r="RM11" s="103"/>
      <c r="RN11" s="103"/>
      <c r="RO11" s="103"/>
      <c r="RP11" s="103"/>
      <c r="RQ11" s="103"/>
      <c r="RR11" s="103"/>
      <c r="RS11" s="103"/>
      <c r="RT11" s="103"/>
      <c r="RU11" s="103"/>
      <c r="RV11" s="103"/>
      <c r="RW11" s="103"/>
      <c r="RX11" s="103"/>
      <c r="RY11" s="103"/>
      <c r="RZ11" s="103"/>
      <c r="SA11" s="103"/>
      <c r="SB11" s="103"/>
      <c r="SC11" s="103"/>
      <c r="SD11" s="103"/>
      <c r="SE11" s="103"/>
      <c r="SF11" s="103"/>
      <c r="SG11" s="103"/>
      <c r="SH11" s="103"/>
      <c r="SI11" s="103"/>
      <c r="SJ11" s="103"/>
      <c r="SK11" s="103"/>
      <c r="SL11" s="103"/>
      <c r="SM11" s="103"/>
      <c r="SN11" s="103"/>
      <c r="SO11" s="103"/>
      <c r="SP11" s="103"/>
      <c r="SQ11" s="103"/>
      <c r="SR11" s="103"/>
      <c r="SS11" s="103"/>
      <c r="ST11" s="103"/>
      <c r="SU11" s="103"/>
      <c r="SV11" s="103"/>
      <c r="SW11" s="103"/>
      <c r="SX11" s="103"/>
      <c r="SY11" s="103"/>
      <c r="SZ11" s="103"/>
      <c r="TA11" s="103"/>
      <c r="TB11" s="103"/>
      <c r="TC11" s="103"/>
      <c r="TD11" s="103"/>
      <c r="TE11" s="103"/>
      <c r="TF11" s="103"/>
      <c r="TG11" s="103"/>
      <c r="TH11" s="103"/>
      <c r="TI11" s="103"/>
      <c r="TJ11" s="103"/>
      <c r="TK11" s="103"/>
      <c r="TL11" s="103"/>
      <c r="TM11" s="103"/>
      <c r="TN11" s="103"/>
      <c r="TO11" s="103"/>
      <c r="TP11" s="103"/>
      <c r="TQ11" s="103"/>
      <c r="TR11" s="103"/>
      <c r="TS11" s="103"/>
      <c r="TT11" s="103"/>
      <c r="TU11" s="103"/>
      <c r="TV11" s="103"/>
      <c r="TW11" s="103"/>
      <c r="TX11" s="103"/>
      <c r="TY11" s="103"/>
      <c r="TZ11" s="103"/>
      <c r="UA11" s="103"/>
      <c r="UB11" s="103"/>
      <c r="UC11" s="103"/>
      <c r="UD11" s="103"/>
      <c r="UE11" s="103"/>
      <c r="UF11" s="103"/>
      <c r="UG11" s="103"/>
      <c r="UH11" s="103"/>
      <c r="UI11" s="103"/>
      <c r="UJ11" s="103"/>
      <c r="UK11" s="103"/>
      <c r="UL11" s="103"/>
      <c r="UM11" s="103"/>
      <c r="UN11" s="103"/>
      <c r="UO11" s="103"/>
      <c r="UP11" s="103"/>
      <c r="UQ11" s="103"/>
      <c r="UR11" s="103"/>
      <c r="US11" s="103"/>
      <c r="UT11" s="103"/>
      <c r="UU11" s="103"/>
      <c r="UV11" s="103"/>
      <c r="UW11" s="103"/>
      <c r="UX11" s="103"/>
      <c r="UY11" s="103"/>
      <c r="UZ11" s="103"/>
      <c r="VA11" s="103"/>
      <c r="VB11" s="103"/>
      <c r="VC11" s="103"/>
      <c r="VD11" s="103"/>
      <c r="VE11" s="103"/>
      <c r="VF11" s="103"/>
      <c r="VG11" s="103"/>
      <c r="VH11" s="103"/>
      <c r="VI11" s="103"/>
      <c r="VJ11" s="103"/>
      <c r="VK11" s="103"/>
      <c r="VL11" s="103"/>
      <c r="VM11" s="103"/>
      <c r="VN11" s="103"/>
      <c r="VO11" s="103"/>
      <c r="VP11" s="103"/>
      <c r="VQ11" s="103"/>
      <c r="VR11" s="103"/>
      <c r="VS11" s="103"/>
      <c r="VT11" s="103"/>
      <c r="VU11" s="103"/>
      <c r="VV11" s="103"/>
      <c r="VW11" s="103"/>
      <c r="VX11" s="103"/>
      <c r="VY11" s="103"/>
      <c r="VZ11" s="103"/>
      <c r="WA11" s="103"/>
      <c r="WB11" s="103"/>
      <c r="WC11" s="103"/>
      <c r="WD11" s="103"/>
      <c r="WE11" s="103"/>
      <c r="WF11" s="103"/>
      <c r="WG11" s="103"/>
      <c r="WH11" s="103"/>
      <c r="WI11" s="103"/>
      <c r="WJ11" s="103"/>
      <c r="WK11" s="103"/>
      <c r="WL11" s="103"/>
      <c r="WM11" s="103"/>
      <c r="WN11" s="103"/>
      <c r="WO11" s="103"/>
      <c r="WP11" s="103"/>
      <c r="WQ11" s="103"/>
      <c r="WR11" s="103"/>
      <c r="WS11" s="103"/>
      <c r="WT11" s="103"/>
      <c r="WU11" s="103"/>
      <c r="WV11" s="103"/>
      <c r="WW11" s="103"/>
      <c r="WX11" s="103"/>
      <c r="WY11" s="103"/>
      <c r="WZ11" s="103"/>
      <c r="XA11" s="103"/>
      <c r="XB11" s="103"/>
      <c r="XC11" s="103"/>
      <c r="XD11" s="103"/>
      <c r="XE11" s="103"/>
      <c r="XF11" s="103"/>
      <c r="XG11" s="103"/>
      <c r="XH11" s="103"/>
      <c r="XI11" s="103"/>
      <c r="XJ11" s="103"/>
      <c r="XK11" s="103"/>
      <c r="XL11" s="103"/>
      <c r="XM11" s="103"/>
      <c r="XN11" s="103"/>
      <c r="XO11" s="103"/>
      <c r="XP11" s="103"/>
      <c r="XQ11" s="103"/>
      <c r="XR11" s="103"/>
      <c r="XS11" s="103"/>
      <c r="XT11" s="103"/>
      <c r="XU11" s="103"/>
      <c r="XV11" s="103"/>
      <c r="XW11" s="103"/>
      <c r="XX11" s="103"/>
      <c r="XY11" s="103"/>
      <c r="XZ11" s="103"/>
      <c r="YA11" s="103"/>
      <c r="YB11" s="103"/>
      <c r="YC11" s="103"/>
      <c r="YD11" s="103"/>
      <c r="YE11" s="103"/>
      <c r="YF11" s="103"/>
      <c r="YG11" s="103"/>
      <c r="YH11" s="103"/>
      <c r="YI11" s="103"/>
      <c r="YJ11" s="103"/>
      <c r="YK11" s="103"/>
      <c r="YL11" s="103"/>
      <c r="YM11" s="103"/>
      <c r="YN11" s="103"/>
      <c r="YO11" s="103"/>
      <c r="YP11" s="103"/>
      <c r="YQ11" s="103"/>
      <c r="YR11" s="103"/>
      <c r="YS11" s="103"/>
      <c r="YT11" s="103"/>
      <c r="YU11" s="103"/>
      <c r="YV11" s="103"/>
      <c r="YW11" s="103"/>
      <c r="YX11" s="103"/>
      <c r="YY11" s="103"/>
      <c r="YZ11" s="103"/>
      <c r="ZA11" s="103"/>
      <c r="ZB11" s="103"/>
      <c r="ZC11" s="103"/>
      <c r="ZD11" s="103"/>
      <c r="ZE11" s="103"/>
      <c r="ZF11" s="103"/>
      <c r="ZG11" s="103"/>
      <c r="ZH11" s="103"/>
      <c r="ZI11" s="103"/>
      <c r="ZJ11" s="103"/>
      <c r="ZK11" s="103"/>
      <c r="ZL11" s="103"/>
      <c r="ZM11" s="103"/>
      <c r="ZN11" s="103"/>
      <c r="ZO11" s="103"/>
      <c r="ZP11" s="103"/>
      <c r="ZQ11" s="103"/>
      <c r="ZR11" s="103"/>
      <c r="ZS11" s="103"/>
      <c r="ZT11" s="103"/>
      <c r="ZU11" s="103"/>
      <c r="ZV11" s="103"/>
      <c r="ZW11" s="103"/>
      <c r="ZX11" s="103"/>
      <c r="ZY11" s="103"/>
      <c r="ZZ11" s="103"/>
      <c r="AAA11" s="103"/>
      <c r="AAB11" s="103"/>
      <c r="AAC11" s="103"/>
      <c r="AAD11" s="103"/>
      <c r="AAE11" s="103"/>
      <c r="AAF11" s="103"/>
      <c r="AAG11" s="103"/>
      <c r="AAH11" s="103"/>
      <c r="AAI11" s="103"/>
      <c r="AAJ11" s="103"/>
      <c r="AAK11" s="103"/>
      <c r="AAL11" s="103"/>
      <c r="AAM11" s="103"/>
      <c r="AAN11" s="103"/>
      <c r="AAO11" s="103"/>
      <c r="AAP11" s="103"/>
      <c r="AAQ11" s="103"/>
      <c r="AAR11" s="103"/>
      <c r="AAS11" s="103"/>
      <c r="AAT11" s="103"/>
      <c r="AAU11" s="103"/>
      <c r="AAV11" s="103"/>
      <c r="AAW11" s="103"/>
      <c r="AAX11" s="103"/>
      <c r="AAY11" s="103"/>
      <c r="AAZ11" s="103"/>
      <c r="ABA11" s="103"/>
      <c r="ABB11" s="103"/>
      <c r="ABC11" s="103"/>
      <c r="ABD11" s="103"/>
      <c r="ABE11" s="103"/>
      <c r="ABF11" s="103"/>
      <c r="ABG11" s="103"/>
      <c r="ABH11" s="103"/>
      <c r="ABI11" s="103"/>
      <c r="ABJ11" s="103"/>
      <c r="ABK11" s="103"/>
      <c r="ABL11" s="103"/>
      <c r="ABM11" s="103"/>
      <c r="ABN11" s="103"/>
      <c r="ABO11" s="103"/>
      <c r="ABP11" s="103"/>
      <c r="ABQ11" s="103"/>
      <c r="ABR11" s="103"/>
      <c r="ABS11" s="103"/>
      <c r="ABT11" s="103"/>
      <c r="ABU11" s="103"/>
      <c r="ABV11" s="103"/>
      <c r="ABW11" s="103"/>
      <c r="ABX11" s="103"/>
      <c r="ABY11" s="103"/>
      <c r="ABZ11" s="103"/>
      <c r="ACA11" s="103"/>
      <c r="ACB11" s="103"/>
      <c r="ACC11" s="103"/>
      <c r="ACD11" s="103"/>
      <c r="ACE11" s="103"/>
      <c r="ACF11" s="103"/>
      <c r="ACG11" s="103"/>
      <c r="ACH11" s="103"/>
      <c r="ACI11" s="103"/>
      <c r="ACJ11" s="103"/>
      <c r="ACK11" s="103"/>
      <c r="ACL11" s="103"/>
      <c r="ACM11" s="103"/>
      <c r="ACN11" s="103"/>
      <c r="ACO11" s="103"/>
      <c r="ACP11" s="103"/>
      <c r="ACQ11" s="103"/>
      <c r="ACR11" s="103"/>
      <c r="ACS11" s="103"/>
      <c r="ACT11" s="103"/>
      <c r="ACU11" s="103"/>
      <c r="ACV11" s="103"/>
      <c r="ACW11" s="103"/>
      <c r="ACX11" s="103"/>
      <c r="ACY11" s="103"/>
      <c r="ACZ11" s="103"/>
      <c r="ADA11" s="103"/>
      <c r="ADB11" s="103"/>
      <c r="ADC11" s="103"/>
      <c r="ADD11" s="103"/>
      <c r="ADE11" s="103"/>
      <c r="ADF11" s="103"/>
      <c r="ADG11" s="103"/>
      <c r="ADH11" s="103"/>
      <c r="ADI11" s="103"/>
      <c r="ADJ11" s="103"/>
      <c r="ADK11" s="103"/>
      <c r="ADL11" s="103"/>
      <c r="ADM11" s="103"/>
      <c r="ADN11" s="103"/>
      <c r="ADO11" s="103"/>
      <c r="ADP11" s="103"/>
      <c r="ADQ11" s="103"/>
      <c r="ADR11" s="103"/>
      <c r="ADS11" s="103"/>
      <c r="ADT11" s="103"/>
      <c r="ADU11" s="103"/>
      <c r="ADV11" s="103"/>
      <c r="ADW11" s="103"/>
      <c r="ADX11" s="103"/>
      <c r="ADY11" s="103"/>
      <c r="ADZ11" s="103"/>
      <c r="AEA11" s="103"/>
      <c r="AEB11" s="103"/>
      <c r="AEC11" s="103"/>
      <c r="AED11" s="103"/>
      <c r="AEE11" s="103"/>
      <c r="AEF11" s="103"/>
      <c r="AEG11" s="103"/>
      <c r="AEH11" s="103"/>
      <c r="AEI11" s="103"/>
      <c r="AEJ11" s="103"/>
      <c r="AEK11" s="103"/>
      <c r="AEL11" s="103"/>
      <c r="AEM11" s="103"/>
      <c r="AEN11" s="103"/>
      <c r="AEO11" s="103"/>
      <c r="AEP11" s="103"/>
      <c r="AEQ11" s="103"/>
      <c r="AER11" s="103"/>
      <c r="AES11" s="103"/>
      <c r="AET11" s="103"/>
      <c r="AEU11" s="103"/>
      <c r="AEV11" s="103"/>
      <c r="AEW11" s="103"/>
      <c r="AEX11" s="103"/>
      <c r="AEY11" s="103"/>
      <c r="AEZ11" s="103"/>
      <c r="AFA11" s="103"/>
      <c r="AFB11" s="103"/>
      <c r="AFC11" s="103"/>
      <c r="AFD11" s="103"/>
      <c r="AFE11" s="103"/>
      <c r="AFF11" s="103"/>
      <c r="AFG11" s="103"/>
      <c r="AFH11" s="103"/>
      <c r="AFI11" s="103"/>
      <c r="AFJ11" s="103"/>
      <c r="AFK11" s="103"/>
      <c r="AFL11" s="103"/>
      <c r="AFM11" s="103"/>
      <c r="AFN11" s="103"/>
      <c r="AFO11" s="103"/>
      <c r="AFP11" s="103"/>
      <c r="AFQ11" s="103"/>
      <c r="AFR11" s="103"/>
      <c r="AFS11" s="103"/>
      <c r="AFT11" s="103"/>
      <c r="AFU11" s="103"/>
      <c r="AFV11" s="103"/>
      <c r="AFW11" s="103"/>
      <c r="AFX11" s="103"/>
      <c r="AFY11" s="103"/>
      <c r="AFZ11" s="103"/>
      <c r="AGA11" s="103"/>
      <c r="AGB11" s="103"/>
      <c r="AGC11" s="103"/>
      <c r="AGD11" s="103"/>
      <c r="AGE11" s="103"/>
      <c r="AGF11" s="103"/>
      <c r="AGG11" s="103"/>
      <c r="AGH11" s="103"/>
      <c r="AGI11" s="103"/>
      <c r="AGJ11" s="103"/>
      <c r="AGK11" s="103"/>
      <c r="AGL11" s="103"/>
      <c r="AGM11" s="103"/>
      <c r="AGN11" s="103"/>
      <c r="AGO11" s="103"/>
      <c r="AGP11" s="103"/>
      <c r="AGQ11" s="103"/>
      <c r="AGR11" s="103"/>
      <c r="AGS11" s="103"/>
      <c r="AGT11" s="103"/>
      <c r="AGU11" s="103"/>
      <c r="AGV11" s="103"/>
      <c r="AGW11" s="103"/>
      <c r="AGX11" s="103"/>
      <c r="AGY11" s="103"/>
      <c r="AGZ11" s="103"/>
      <c r="AHA11" s="103"/>
      <c r="AHB11" s="103"/>
      <c r="AHC11" s="103"/>
      <c r="AHD11" s="103"/>
      <c r="AHE11" s="103"/>
      <c r="AHF11" s="103"/>
      <c r="AHG11" s="103"/>
      <c r="AHH11" s="103"/>
      <c r="AHI11" s="103"/>
      <c r="AHJ11" s="103"/>
      <c r="AHK11" s="103"/>
      <c r="AHL11" s="103"/>
      <c r="AHM11" s="103"/>
      <c r="AHN11" s="103"/>
      <c r="AHO11" s="103"/>
      <c r="AHP11" s="103"/>
      <c r="AHQ11" s="103"/>
      <c r="AHR11" s="103"/>
      <c r="AHS11" s="103"/>
      <c r="AHT11" s="103"/>
      <c r="AHU11" s="103"/>
      <c r="AHV11" s="103"/>
      <c r="AHW11" s="103"/>
      <c r="AHX11" s="103"/>
      <c r="AHY11" s="103"/>
      <c r="AHZ11" s="103"/>
      <c r="AIA11" s="103"/>
      <c r="AIB11" s="103"/>
      <c r="AIC11" s="103"/>
      <c r="AID11" s="103"/>
      <c r="AIE11" s="103"/>
      <c r="AIF11" s="103"/>
      <c r="AIG11" s="103"/>
      <c r="AIH11" s="103"/>
      <c r="AII11" s="103"/>
      <c r="AIJ11" s="103"/>
      <c r="AIK11" s="103"/>
      <c r="AIL11" s="103"/>
      <c r="AIM11" s="103"/>
      <c r="AIN11" s="103"/>
      <c r="AIO11" s="103"/>
      <c r="AIP11" s="103"/>
      <c r="AIQ11" s="103"/>
      <c r="AIR11" s="103"/>
      <c r="AIS11" s="103"/>
      <c r="AIT11" s="103"/>
      <c r="AIU11" s="103"/>
      <c r="AIV11" s="103"/>
      <c r="AIW11" s="103"/>
      <c r="AIX11" s="103"/>
      <c r="AIY11" s="103"/>
      <c r="AIZ11" s="103"/>
      <c r="AJA11" s="103"/>
      <c r="AJB11" s="103"/>
      <c r="AJC11" s="103"/>
      <c r="AJD11" s="103"/>
      <c r="AJE11" s="103"/>
      <c r="AJF11" s="103"/>
      <c r="AJG11" s="103"/>
      <c r="AJH11" s="103"/>
      <c r="AJI11" s="103"/>
      <c r="AJJ11" s="103"/>
      <c r="AJK11" s="103"/>
      <c r="AJL11" s="103"/>
      <c r="AJM11" s="103"/>
      <c r="AJN11" s="103"/>
      <c r="AJO11" s="103"/>
      <c r="AJP11" s="103"/>
      <c r="AJQ11" s="103"/>
      <c r="AJR11" s="103"/>
      <c r="AJS11" s="103"/>
      <c r="AJT11" s="103"/>
      <c r="AJU11" s="103"/>
      <c r="AJV11" s="103"/>
      <c r="AJW11" s="103"/>
      <c r="AJX11" s="103"/>
      <c r="AJY11" s="103"/>
      <c r="AJZ11" s="103"/>
      <c r="AKA11" s="103"/>
      <c r="AKB11" s="103"/>
      <c r="AKC11" s="103"/>
      <c r="AKD11" s="103"/>
      <c r="AKE11" s="103"/>
      <c r="AKF11" s="103"/>
      <c r="AKG11" s="103"/>
      <c r="AKH11" s="103"/>
      <c r="AKI11" s="103"/>
      <c r="AKJ11" s="103"/>
      <c r="AKK11" s="103"/>
      <c r="AKL11" s="103"/>
      <c r="AKM11" s="103"/>
      <c r="AKN11" s="103"/>
      <c r="AKO11" s="103"/>
      <c r="AKP11" s="103"/>
      <c r="AKQ11" s="103"/>
      <c r="AKR11" s="103"/>
      <c r="AKS11" s="103"/>
      <c r="AKT11" s="103"/>
      <c r="AKU11" s="103"/>
      <c r="AKV11" s="103"/>
      <c r="AKW11" s="103"/>
      <c r="AKX11" s="103"/>
      <c r="AKY11" s="103"/>
      <c r="AKZ11" s="103"/>
      <c r="ALA11" s="103"/>
      <c r="ALB11" s="103"/>
      <c r="ALC11" s="103"/>
      <c r="ALD11" s="103"/>
      <c r="ALE11" s="103"/>
      <c r="ALF11" s="103"/>
      <c r="ALG11" s="103"/>
      <c r="ALH11" s="103"/>
      <c r="ALI11" s="103"/>
      <c r="ALJ11" s="103"/>
      <c r="ALK11" s="103"/>
      <c r="ALL11" s="103"/>
      <c r="ALM11" s="103"/>
      <c r="ALN11" s="103"/>
      <c r="ALO11" s="103"/>
      <c r="ALP11" s="103"/>
      <c r="ALQ11" s="103"/>
      <c r="ALR11" s="103"/>
      <c r="ALS11" s="103"/>
      <c r="ALT11" s="103"/>
      <c r="ALU11" s="103"/>
      <c r="ALV11" s="103"/>
      <c r="ALW11" s="103"/>
      <c r="ALX11" s="103"/>
      <c r="ALY11" s="103"/>
      <c r="ALZ11" s="103"/>
      <c r="AMA11" s="103"/>
      <c r="AMB11" s="103"/>
      <c r="AMC11" s="103"/>
      <c r="AMD11" s="103"/>
      <c r="AME11" s="103"/>
      <c r="AMF11" s="103"/>
      <c r="AMG11" s="103"/>
      <c r="AMH11" s="103"/>
      <c r="AMI11" s="103"/>
      <c r="AMJ11" s="103"/>
    </row>
    <row r="12" spans="1:1024" s="1" customFormat="1">
      <c r="A12" s="28">
        <v>11</v>
      </c>
      <c r="B12" s="27" t="s">
        <v>438</v>
      </c>
      <c r="C12" s="28" t="s">
        <v>439</v>
      </c>
      <c r="D12" s="29"/>
      <c r="E12" s="36"/>
      <c r="F12" s="36" t="s">
        <v>440</v>
      </c>
      <c r="G12" s="36"/>
      <c r="H12" s="36" t="s">
        <v>440</v>
      </c>
      <c r="I12" s="36"/>
      <c r="J12" s="36" t="s">
        <v>440</v>
      </c>
      <c r="K12" s="36"/>
      <c r="L12" s="28"/>
      <c r="M12" s="36"/>
    </row>
    <row r="13" spans="1:1024" s="1" customFormat="1">
      <c r="A13" s="36">
        <v>12</v>
      </c>
      <c r="B13" s="27" t="s">
        <v>441</v>
      </c>
      <c r="C13" s="28" t="s">
        <v>439</v>
      </c>
      <c r="D13" s="29"/>
      <c r="E13" s="36"/>
      <c r="F13" s="36" t="s">
        <v>440</v>
      </c>
      <c r="G13" s="36"/>
      <c r="H13" s="36" t="s">
        <v>440</v>
      </c>
      <c r="I13" s="36"/>
      <c r="J13" s="36" t="s">
        <v>440</v>
      </c>
      <c r="K13" s="36"/>
      <c r="L13" s="28"/>
      <c r="M13" s="36"/>
    </row>
    <row r="14" spans="1:1024" s="1" customFormat="1">
      <c r="A14" s="28">
        <v>13</v>
      </c>
      <c r="B14" s="27" t="s">
        <v>442</v>
      </c>
      <c r="C14" s="28" t="s">
        <v>439</v>
      </c>
      <c r="D14" s="29"/>
      <c r="E14" s="36"/>
      <c r="F14" s="36" t="s">
        <v>440</v>
      </c>
      <c r="G14" s="36"/>
      <c r="H14" s="36" t="s">
        <v>440</v>
      </c>
      <c r="I14" s="36"/>
      <c r="J14" s="36" t="s">
        <v>440</v>
      </c>
      <c r="K14" s="36"/>
      <c r="L14" s="28"/>
      <c r="M14" s="36"/>
    </row>
    <row r="15" spans="1:1024" s="1" customFormat="1">
      <c r="A15" s="36">
        <v>14</v>
      </c>
      <c r="B15" s="27" t="s">
        <v>443</v>
      </c>
      <c r="C15" s="28" t="s">
        <v>439</v>
      </c>
      <c r="D15" s="37"/>
      <c r="E15" s="36"/>
      <c r="F15" s="36" t="s">
        <v>440</v>
      </c>
      <c r="G15" s="36"/>
      <c r="H15" s="36" t="s">
        <v>440</v>
      </c>
      <c r="I15" s="36"/>
      <c r="J15" s="36" t="s">
        <v>440</v>
      </c>
      <c r="K15" s="36"/>
      <c r="L15" s="28"/>
      <c r="M15" s="36"/>
    </row>
    <row r="16" spans="1:1024" s="1" customFormat="1">
      <c r="A16" s="28">
        <v>15</v>
      </c>
      <c r="B16" s="27" t="s">
        <v>444</v>
      </c>
      <c r="C16" s="28" t="s">
        <v>439</v>
      </c>
      <c r="D16" s="28"/>
      <c r="E16" s="28"/>
      <c r="F16" s="37" t="s">
        <v>440</v>
      </c>
      <c r="G16" s="28"/>
      <c r="H16" s="37" t="s">
        <v>440</v>
      </c>
      <c r="I16" s="28"/>
      <c r="J16" s="37" t="s">
        <v>440</v>
      </c>
      <c r="K16" s="37"/>
      <c r="L16" s="28"/>
      <c r="M16" s="36"/>
    </row>
    <row r="17" spans="1:13" s="1" customFormat="1">
      <c r="A17" s="36">
        <v>16</v>
      </c>
      <c r="B17" s="27" t="s">
        <v>445</v>
      </c>
      <c r="C17" s="28" t="s">
        <v>439</v>
      </c>
      <c r="D17" s="37"/>
      <c r="E17" s="37"/>
      <c r="F17" s="28" t="s">
        <v>440</v>
      </c>
      <c r="G17" s="37"/>
      <c r="H17" s="37" t="s">
        <v>440</v>
      </c>
      <c r="I17" s="37"/>
      <c r="J17" s="28" t="s">
        <v>440</v>
      </c>
      <c r="K17" s="37"/>
      <c r="L17" s="28"/>
      <c r="M17" s="36"/>
    </row>
    <row r="18" spans="1:13" s="1" customFormat="1">
      <c r="A18" s="36"/>
      <c r="B18" s="36"/>
      <c r="C18" s="28"/>
      <c r="D18" s="37"/>
      <c r="E18" s="36">
        <f t="shared" ref="E18:K18" si="0">SUM(E12:E17)</f>
        <v>0</v>
      </c>
      <c r="F18" s="36">
        <f t="shared" si="0"/>
        <v>0</v>
      </c>
      <c r="G18" s="36">
        <f t="shared" si="0"/>
        <v>0</v>
      </c>
      <c r="H18" s="36">
        <f t="shared" si="0"/>
        <v>0</v>
      </c>
      <c r="I18" s="36">
        <f t="shared" si="0"/>
        <v>0</v>
      </c>
      <c r="J18" s="36">
        <f t="shared" si="0"/>
        <v>0</v>
      </c>
      <c r="K18" s="36">
        <f t="shared" si="0"/>
        <v>0</v>
      </c>
      <c r="L18" s="46">
        <f t="shared" ref="L18" si="1">SUM(E18:K18)</f>
        <v>0</v>
      </c>
      <c r="M18" s="31">
        <f>SUM(M12:M17)</f>
        <v>0</v>
      </c>
    </row>
    <row r="19" spans="1:13" s="1" customForma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05"/>
    </row>
    <row r="20" spans="1:13" s="1" customForma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s="1" customFormat="1">
      <c r="A21" s="3"/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3" s="1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3" s="1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 s="1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 s="1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3" s="1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3" s="1" customForma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s="1" customForma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3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3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3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1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1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1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1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s="1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1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1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1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</sheetData>
  <mergeCells count="12">
    <mergeCell ref="L10:L11"/>
    <mergeCell ref="M10:M11"/>
    <mergeCell ref="A1:M1"/>
    <mergeCell ref="A2:M2"/>
    <mergeCell ref="A3:M3"/>
    <mergeCell ref="A5:M5"/>
    <mergeCell ref="A6:M6"/>
    <mergeCell ref="A10:A11"/>
    <mergeCell ref="B10:B11"/>
    <mergeCell ref="C10:C11"/>
    <mergeCell ref="D10:D11"/>
    <mergeCell ref="E10:K10"/>
  </mergeCells>
  <pageMargins left="0.25" right="0.25" top="0.75" bottom="0.75" header="0.3" footer="0.3"/>
  <pageSetup paperSize="9" scale="90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34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3.5703125" style="1" customWidth="1"/>
    <col min="2" max="2" width="19.7109375" style="1" customWidth="1"/>
    <col min="3" max="3" width="10" style="1" customWidth="1"/>
    <col min="4" max="4" width="7.5703125" style="1" customWidth="1"/>
    <col min="5" max="11" width="4.85546875" style="1" customWidth="1"/>
    <col min="12" max="12" width="6.7109375" style="1" customWidth="1"/>
    <col min="13" max="13" width="7.28515625" style="1" customWidth="1"/>
    <col min="14" max="1022" width="8.7109375" style="1"/>
  </cols>
  <sheetData>
    <row r="1" spans="1:13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56.25" customHeight="1">
      <c r="A4" s="49"/>
      <c r="B4" s="50"/>
      <c r="C4" s="50"/>
      <c r="D4" s="50"/>
      <c r="E4" s="50"/>
      <c r="F4" s="50"/>
      <c r="G4" s="50"/>
      <c r="H4" s="50"/>
      <c r="I4" s="50"/>
      <c r="J4" s="123" t="s">
        <v>501</v>
      </c>
      <c r="K4" s="50"/>
    </row>
    <row r="5" spans="1:13" ht="14.25">
      <c r="A5" s="138" t="s">
        <v>517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4.25">
      <c r="A6" s="139" t="s">
        <v>512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4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3" ht="20.25" customHeight="1">
      <c r="B8" s="32" t="s">
        <v>237</v>
      </c>
    </row>
    <row r="9" spans="1:13" ht="12.75" customHeight="1">
      <c r="B9" s="48"/>
    </row>
    <row r="10" spans="1:13" ht="13.5" customHeight="1">
      <c r="A10" s="142" t="s">
        <v>2</v>
      </c>
      <c r="B10" s="144" t="s">
        <v>3</v>
      </c>
      <c r="C10" s="146" t="s">
        <v>4</v>
      </c>
      <c r="D10" s="146" t="s">
        <v>251</v>
      </c>
      <c r="E10" s="148" t="s">
        <v>6</v>
      </c>
      <c r="F10" s="149"/>
      <c r="G10" s="149"/>
      <c r="H10" s="149"/>
      <c r="I10" s="149"/>
      <c r="J10" s="149"/>
      <c r="K10" s="150"/>
      <c r="L10" s="140" t="s">
        <v>245</v>
      </c>
      <c r="M10" s="140" t="s">
        <v>244</v>
      </c>
    </row>
    <row r="11" spans="1:13" ht="21" customHeight="1">
      <c r="A11" s="143"/>
      <c r="B11" s="145"/>
      <c r="C11" s="147"/>
      <c r="D11" s="147"/>
      <c r="E11" s="51" t="s">
        <v>7</v>
      </c>
      <c r="F11" s="51" t="s">
        <v>8</v>
      </c>
      <c r="G11" s="51" t="s">
        <v>9</v>
      </c>
      <c r="H11" s="51" t="s">
        <v>10</v>
      </c>
      <c r="I11" s="51" t="s">
        <v>11</v>
      </c>
      <c r="J11" s="51" t="s">
        <v>12</v>
      </c>
      <c r="K11" s="51" t="s">
        <v>13</v>
      </c>
      <c r="L11" s="141"/>
      <c r="M11" s="141"/>
    </row>
    <row r="12" spans="1:13">
      <c r="A12" s="52">
        <v>1</v>
      </c>
      <c r="B12" s="52" t="s">
        <v>207</v>
      </c>
      <c r="C12" s="52" t="s">
        <v>202</v>
      </c>
      <c r="D12" s="55">
        <v>1.1000000000000001</v>
      </c>
      <c r="E12" s="52">
        <v>3</v>
      </c>
      <c r="F12" s="52">
        <v>3</v>
      </c>
      <c r="G12" s="52">
        <v>3</v>
      </c>
      <c r="H12" s="52">
        <v>3</v>
      </c>
      <c r="I12" s="52">
        <v>3</v>
      </c>
      <c r="J12" s="52">
        <v>3</v>
      </c>
      <c r="K12" s="52">
        <v>3</v>
      </c>
      <c r="L12" s="61">
        <f>SUM(E12:K12)</f>
        <v>21</v>
      </c>
      <c r="M12" s="61">
        <f>L12*D12</f>
        <v>23.1</v>
      </c>
    </row>
    <row r="13" spans="1:13">
      <c r="A13" s="52">
        <v>2</v>
      </c>
      <c r="B13" s="52" t="s">
        <v>232</v>
      </c>
      <c r="C13" s="52" t="s">
        <v>202</v>
      </c>
      <c r="D13" s="52">
        <v>0.75</v>
      </c>
      <c r="E13" s="52">
        <v>3</v>
      </c>
      <c r="F13" s="52">
        <v>3</v>
      </c>
      <c r="G13" s="52">
        <v>3</v>
      </c>
      <c r="H13" s="52">
        <v>3</v>
      </c>
      <c r="I13" s="52">
        <v>3</v>
      </c>
      <c r="J13" s="52">
        <v>3</v>
      </c>
      <c r="K13" s="52">
        <v>3</v>
      </c>
      <c r="L13" s="61">
        <f t="shared" ref="L13:L23" si="0">SUM(E13:K13)</f>
        <v>21</v>
      </c>
      <c r="M13" s="61">
        <f t="shared" ref="M13:M23" si="1">L13*D13</f>
        <v>15.75</v>
      </c>
    </row>
    <row r="14" spans="1:13">
      <c r="A14" s="52">
        <v>3</v>
      </c>
      <c r="B14" s="52" t="s">
        <v>231</v>
      </c>
      <c r="C14" s="52" t="s">
        <v>202</v>
      </c>
      <c r="D14" s="52">
        <v>0.75</v>
      </c>
      <c r="E14" s="52">
        <v>3</v>
      </c>
      <c r="F14" s="52">
        <v>3</v>
      </c>
      <c r="G14" s="52">
        <v>3</v>
      </c>
      <c r="H14" s="52">
        <v>3</v>
      </c>
      <c r="I14" s="52">
        <v>3</v>
      </c>
      <c r="J14" s="52">
        <v>3</v>
      </c>
      <c r="K14" s="52">
        <v>3</v>
      </c>
      <c r="L14" s="61">
        <f t="shared" si="0"/>
        <v>21</v>
      </c>
      <c r="M14" s="61">
        <f t="shared" si="1"/>
        <v>15.75</v>
      </c>
    </row>
    <row r="15" spans="1:13">
      <c r="A15" s="52">
        <v>4</v>
      </c>
      <c r="B15" s="52" t="s">
        <v>203</v>
      </c>
      <c r="C15" s="52" t="s">
        <v>202</v>
      </c>
      <c r="D15" s="52">
        <v>0.75</v>
      </c>
      <c r="E15" s="52">
        <v>2</v>
      </c>
      <c r="F15" s="52">
        <v>2</v>
      </c>
      <c r="G15" s="52">
        <v>2</v>
      </c>
      <c r="H15" s="52">
        <v>2</v>
      </c>
      <c r="I15" s="52">
        <v>2</v>
      </c>
      <c r="J15" s="52">
        <v>2</v>
      </c>
      <c r="K15" s="52">
        <v>2</v>
      </c>
      <c r="L15" s="61">
        <f t="shared" si="0"/>
        <v>14</v>
      </c>
      <c r="M15" s="61">
        <f t="shared" si="1"/>
        <v>10.5</v>
      </c>
    </row>
    <row r="16" spans="1:13">
      <c r="A16" s="52">
        <v>5</v>
      </c>
      <c r="B16" s="52" t="s">
        <v>208</v>
      </c>
      <c r="C16" s="52" t="s">
        <v>202</v>
      </c>
      <c r="D16" s="52">
        <v>0.75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2</v>
      </c>
      <c r="K16" s="52">
        <v>2</v>
      </c>
      <c r="L16" s="61">
        <f t="shared" si="0"/>
        <v>14</v>
      </c>
      <c r="M16" s="61">
        <f t="shared" si="1"/>
        <v>10.5</v>
      </c>
    </row>
    <row r="17" spans="1:13">
      <c r="A17" s="52">
        <v>6</v>
      </c>
      <c r="B17" s="52" t="s">
        <v>246</v>
      </c>
      <c r="C17" s="52" t="s">
        <v>202</v>
      </c>
      <c r="D17" s="52">
        <v>0.75</v>
      </c>
      <c r="E17" s="52">
        <v>2</v>
      </c>
      <c r="F17" s="52">
        <v>2</v>
      </c>
      <c r="G17" s="52">
        <v>2</v>
      </c>
      <c r="H17" s="52">
        <v>2</v>
      </c>
      <c r="I17" s="52">
        <v>2</v>
      </c>
      <c r="J17" s="52">
        <v>2</v>
      </c>
      <c r="K17" s="52">
        <v>2</v>
      </c>
      <c r="L17" s="61">
        <f t="shared" si="0"/>
        <v>14</v>
      </c>
      <c r="M17" s="61">
        <f t="shared" si="1"/>
        <v>10.5</v>
      </c>
    </row>
    <row r="18" spans="1:13">
      <c r="A18" s="52">
        <v>8</v>
      </c>
      <c r="B18" s="52" t="s">
        <v>204</v>
      </c>
      <c r="C18" s="52" t="s">
        <v>202</v>
      </c>
      <c r="D18" s="52">
        <v>0.75</v>
      </c>
      <c r="E18" s="52">
        <v>4</v>
      </c>
      <c r="F18" s="52">
        <v>4</v>
      </c>
      <c r="G18" s="52">
        <v>4</v>
      </c>
      <c r="H18" s="52">
        <v>4</v>
      </c>
      <c r="I18" s="52">
        <v>4</v>
      </c>
      <c r="J18" s="52">
        <v>4</v>
      </c>
      <c r="K18" s="52">
        <v>4</v>
      </c>
      <c r="L18" s="61">
        <f t="shared" si="0"/>
        <v>28</v>
      </c>
      <c r="M18" s="61">
        <f t="shared" si="1"/>
        <v>21</v>
      </c>
    </row>
    <row r="19" spans="1:13">
      <c r="A19" s="52">
        <v>9</v>
      </c>
      <c r="B19" s="52" t="s">
        <v>36</v>
      </c>
      <c r="C19" s="52" t="s">
        <v>202</v>
      </c>
      <c r="D19" s="55">
        <v>1.1000000000000001</v>
      </c>
      <c r="E19" s="52">
        <v>4</v>
      </c>
      <c r="F19" s="52">
        <v>4</v>
      </c>
      <c r="G19" s="52">
        <v>4</v>
      </c>
      <c r="H19" s="52">
        <v>4</v>
      </c>
      <c r="I19" s="52">
        <v>4</v>
      </c>
      <c r="J19" s="52">
        <v>4</v>
      </c>
      <c r="K19" s="52">
        <v>4</v>
      </c>
      <c r="L19" s="61">
        <f t="shared" si="0"/>
        <v>28</v>
      </c>
      <c r="M19" s="61">
        <f t="shared" si="1"/>
        <v>30.800000000000004</v>
      </c>
    </row>
    <row r="20" spans="1:13">
      <c r="A20" s="52">
        <v>10</v>
      </c>
      <c r="B20" s="52" t="s">
        <v>205</v>
      </c>
      <c r="C20" s="52" t="s">
        <v>23</v>
      </c>
      <c r="D20" s="52">
        <v>0.75</v>
      </c>
      <c r="E20" s="52">
        <v>4</v>
      </c>
      <c r="F20" s="52">
        <v>4</v>
      </c>
      <c r="G20" s="52">
        <v>4</v>
      </c>
      <c r="H20" s="52">
        <v>4</v>
      </c>
      <c r="I20" s="52">
        <v>4</v>
      </c>
      <c r="J20" s="52">
        <v>4</v>
      </c>
      <c r="K20" s="52">
        <v>4</v>
      </c>
      <c r="L20" s="61">
        <f t="shared" si="0"/>
        <v>28</v>
      </c>
      <c r="M20" s="61">
        <f t="shared" si="1"/>
        <v>21</v>
      </c>
    </row>
    <row r="21" spans="1:13">
      <c r="A21" s="52">
        <v>11</v>
      </c>
      <c r="B21" s="52" t="s">
        <v>206</v>
      </c>
      <c r="C21" s="52" t="s">
        <v>23</v>
      </c>
      <c r="D21" s="52">
        <v>0.75</v>
      </c>
      <c r="E21" s="52">
        <v>4</v>
      </c>
      <c r="F21" s="52">
        <v>4</v>
      </c>
      <c r="G21" s="52">
        <v>4</v>
      </c>
      <c r="H21" s="52">
        <v>4</v>
      </c>
      <c r="I21" s="52">
        <v>4</v>
      </c>
      <c r="J21" s="52">
        <v>4</v>
      </c>
      <c r="K21" s="52">
        <v>4</v>
      </c>
      <c r="L21" s="61">
        <f t="shared" si="0"/>
        <v>28</v>
      </c>
      <c r="M21" s="61">
        <f t="shared" si="1"/>
        <v>21</v>
      </c>
    </row>
    <row r="22" spans="1:13">
      <c r="A22" s="52">
        <v>12</v>
      </c>
      <c r="B22" s="52" t="s">
        <v>209</v>
      </c>
      <c r="C22" s="52" t="s">
        <v>202</v>
      </c>
      <c r="D22" s="52">
        <v>0.75</v>
      </c>
      <c r="E22" s="52">
        <v>4</v>
      </c>
      <c r="F22" s="52">
        <v>4</v>
      </c>
      <c r="G22" s="52">
        <v>4</v>
      </c>
      <c r="H22" s="52">
        <v>4</v>
      </c>
      <c r="I22" s="52">
        <v>4</v>
      </c>
      <c r="J22" s="52">
        <v>4</v>
      </c>
      <c r="K22" s="52">
        <v>4</v>
      </c>
      <c r="L22" s="61">
        <f t="shared" si="0"/>
        <v>28</v>
      </c>
      <c r="M22" s="61">
        <f t="shared" si="1"/>
        <v>21</v>
      </c>
    </row>
    <row r="23" spans="1:13" ht="13.5" thickBot="1">
      <c r="A23" s="52">
        <v>13</v>
      </c>
      <c r="B23" s="52" t="s">
        <v>210</v>
      </c>
      <c r="C23" s="52" t="s">
        <v>23</v>
      </c>
      <c r="D23" s="52">
        <v>0.75</v>
      </c>
      <c r="E23" s="52">
        <v>4</v>
      </c>
      <c r="F23" s="52">
        <v>4</v>
      </c>
      <c r="G23" s="52">
        <v>4</v>
      </c>
      <c r="H23" s="52">
        <v>4</v>
      </c>
      <c r="I23" s="52">
        <v>4</v>
      </c>
      <c r="J23" s="52">
        <v>4</v>
      </c>
      <c r="K23" s="52">
        <v>4</v>
      </c>
      <c r="L23" s="61">
        <f t="shared" si="0"/>
        <v>28</v>
      </c>
      <c r="M23" s="61">
        <f t="shared" si="1"/>
        <v>21</v>
      </c>
    </row>
    <row r="24" spans="1:13" ht="13.5" thickBot="1">
      <c r="A24" s="129" t="s">
        <v>238</v>
      </c>
      <c r="B24" s="130"/>
      <c r="C24" s="130"/>
      <c r="D24" s="130"/>
      <c r="E24" s="62">
        <f>SUM(E12:E23)</f>
        <v>39</v>
      </c>
      <c r="F24" s="62">
        <f>SUM(F12:F23)</f>
        <v>39</v>
      </c>
      <c r="G24" s="62">
        <f t="shared" ref="G24:K24" si="2">SUM(G12:G23)</f>
        <v>39</v>
      </c>
      <c r="H24" s="62">
        <f t="shared" si="2"/>
        <v>39</v>
      </c>
      <c r="I24" s="62">
        <f t="shared" si="2"/>
        <v>39</v>
      </c>
      <c r="J24" s="62">
        <f t="shared" si="2"/>
        <v>39</v>
      </c>
      <c r="K24" s="62">
        <f t="shared" si="2"/>
        <v>39</v>
      </c>
      <c r="L24" s="60"/>
      <c r="M24" s="60"/>
    </row>
    <row r="25" spans="1:1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3">
      <c r="A26" s="4"/>
      <c r="B26" s="59" t="s">
        <v>239</v>
      </c>
      <c r="C26" s="4"/>
      <c r="D26" s="4"/>
      <c r="E26" s="4"/>
      <c r="F26" s="4"/>
      <c r="G26" s="4"/>
      <c r="H26" s="4"/>
      <c r="I26" s="4"/>
      <c r="J26" s="4"/>
      <c r="K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>
      <c r="A28" s="142" t="s">
        <v>2</v>
      </c>
      <c r="B28" s="144" t="s">
        <v>3</v>
      </c>
      <c r="C28" s="146" t="s">
        <v>4</v>
      </c>
      <c r="D28" s="146" t="s">
        <v>251</v>
      </c>
      <c r="E28" s="148" t="s">
        <v>6</v>
      </c>
      <c r="F28" s="149"/>
      <c r="G28" s="149"/>
      <c r="H28" s="149"/>
      <c r="I28" s="149"/>
      <c r="J28" s="149"/>
      <c r="K28" s="150"/>
      <c r="L28" s="140" t="s">
        <v>245</v>
      </c>
      <c r="M28" s="140" t="s">
        <v>244</v>
      </c>
    </row>
    <row r="29" spans="1:13">
      <c r="A29" s="143"/>
      <c r="B29" s="145"/>
      <c r="C29" s="147"/>
      <c r="D29" s="147"/>
      <c r="E29" s="51" t="s">
        <v>7</v>
      </c>
      <c r="F29" s="51" t="s">
        <v>8</v>
      </c>
      <c r="G29" s="51" t="s">
        <v>9</v>
      </c>
      <c r="H29" s="51" t="s">
        <v>10</v>
      </c>
      <c r="I29" s="51" t="s">
        <v>11</v>
      </c>
      <c r="J29" s="51" t="s">
        <v>12</v>
      </c>
      <c r="K29" s="51" t="s">
        <v>13</v>
      </c>
      <c r="L29" s="141"/>
      <c r="M29" s="141"/>
    </row>
    <row r="30" spans="1:13">
      <c r="A30" s="52">
        <v>1</v>
      </c>
      <c r="B30" s="53" t="s">
        <v>234</v>
      </c>
      <c r="C30" s="52" t="s">
        <v>34</v>
      </c>
      <c r="D30" s="52">
        <v>0.75</v>
      </c>
      <c r="E30" s="52"/>
      <c r="F30" s="52">
        <v>4</v>
      </c>
      <c r="G30" s="52"/>
      <c r="H30" s="52">
        <v>4</v>
      </c>
      <c r="I30" s="52"/>
      <c r="J30" s="52">
        <v>4</v>
      </c>
      <c r="K30" s="52"/>
      <c r="L30" s="61">
        <f>SUM(E30:K30)</f>
        <v>12</v>
      </c>
      <c r="M30" s="61">
        <f>L30*D30</f>
        <v>9</v>
      </c>
    </row>
    <row r="31" spans="1:13">
      <c r="A31" s="52">
        <v>2</v>
      </c>
      <c r="B31" s="53" t="s">
        <v>235</v>
      </c>
      <c r="C31" s="52" t="s">
        <v>34</v>
      </c>
      <c r="D31" s="52">
        <v>0.75</v>
      </c>
      <c r="E31" s="52"/>
      <c r="F31" s="52">
        <v>4</v>
      </c>
      <c r="G31" s="52"/>
      <c r="H31" s="52">
        <v>4</v>
      </c>
      <c r="I31" s="52"/>
      <c r="J31" s="52">
        <v>4</v>
      </c>
      <c r="K31" s="52"/>
      <c r="L31" s="61">
        <f t="shared" ref="L31:L50" si="3">SUM(E31:K31)</f>
        <v>12</v>
      </c>
      <c r="M31" s="61">
        <f t="shared" ref="M31:M50" si="4">L31*D31</f>
        <v>9</v>
      </c>
    </row>
    <row r="32" spans="1:13">
      <c r="A32" s="52">
        <v>3</v>
      </c>
      <c r="B32" s="53" t="s">
        <v>236</v>
      </c>
      <c r="C32" s="52" t="s">
        <v>34</v>
      </c>
      <c r="D32" s="52">
        <v>0.75</v>
      </c>
      <c r="E32" s="52"/>
      <c r="F32" s="52">
        <v>2</v>
      </c>
      <c r="G32" s="52"/>
      <c r="H32" s="52">
        <v>2</v>
      </c>
      <c r="I32" s="52"/>
      <c r="J32" s="52">
        <v>2</v>
      </c>
      <c r="K32" s="52"/>
      <c r="L32" s="61">
        <f t="shared" si="3"/>
        <v>6</v>
      </c>
      <c r="M32" s="61">
        <f t="shared" si="4"/>
        <v>4.5</v>
      </c>
    </row>
    <row r="33" spans="1:13">
      <c r="A33" s="52">
        <v>4</v>
      </c>
      <c r="B33" s="25" t="s">
        <v>33</v>
      </c>
      <c r="C33" s="5" t="s">
        <v>34</v>
      </c>
      <c r="D33" s="5">
        <v>0.75</v>
      </c>
      <c r="E33" s="5"/>
      <c r="F33" s="5">
        <v>9</v>
      </c>
      <c r="G33" s="5"/>
      <c r="H33" s="5">
        <v>9</v>
      </c>
      <c r="I33" s="5"/>
      <c r="J33" s="5">
        <v>9</v>
      </c>
      <c r="K33" s="5"/>
      <c r="L33" s="61">
        <f t="shared" si="3"/>
        <v>27</v>
      </c>
      <c r="M33" s="61">
        <f t="shared" si="4"/>
        <v>20.25</v>
      </c>
    </row>
    <row r="34" spans="1:13">
      <c r="A34" s="52">
        <v>5</v>
      </c>
      <c r="B34" s="25" t="s">
        <v>230</v>
      </c>
      <c r="C34" s="26" t="s">
        <v>34</v>
      </c>
      <c r="D34" s="26">
        <v>0.75</v>
      </c>
      <c r="E34" s="5">
        <v>8</v>
      </c>
      <c r="F34" s="5"/>
      <c r="G34" s="5">
        <v>8</v>
      </c>
      <c r="H34" s="5"/>
      <c r="I34" s="5">
        <v>8</v>
      </c>
      <c r="J34" s="5"/>
      <c r="K34" s="5"/>
      <c r="L34" s="61">
        <f t="shared" si="3"/>
        <v>24</v>
      </c>
      <c r="M34" s="61">
        <f t="shared" si="4"/>
        <v>18</v>
      </c>
    </row>
    <row r="35" spans="1:13">
      <c r="A35" s="52">
        <v>6</v>
      </c>
      <c r="B35" s="25" t="s">
        <v>35</v>
      </c>
      <c r="C35" s="5" t="s">
        <v>34</v>
      </c>
      <c r="D35" s="5">
        <v>0.75</v>
      </c>
      <c r="E35" s="5">
        <v>1</v>
      </c>
      <c r="F35" s="5"/>
      <c r="G35" s="5">
        <v>1</v>
      </c>
      <c r="H35" s="5"/>
      <c r="I35" s="5">
        <v>1</v>
      </c>
      <c r="J35" s="5"/>
      <c r="K35" s="5"/>
      <c r="L35" s="61">
        <f t="shared" si="3"/>
        <v>3</v>
      </c>
      <c r="M35" s="61">
        <f t="shared" si="4"/>
        <v>2.25</v>
      </c>
    </row>
    <row r="36" spans="1:13">
      <c r="A36" s="52">
        <v>7</v>
      </c>
      <c r="B36" s="25" t="s">
        <v>221</v>
      </c>
      <c r="C36" s="5" t="s">
        <v>34</v>
      </c>
      <c r="D36" s="5">
        <v>0.75</v>
      </c>
      <c r="E36" s="5">
        <v>1</v>
      </c>
      <c r="F36" s="5"/>
      <c r="G36" s="5">
        <v>1</v>
      </c>
      <c r="H36" s="5"/>
      <c r="I36" s="5">
        <v>1</v>
      </c>
      <c r="J36" s="5"/>
      <c r="K36" s="5"/>
      <c r="L36" s="61">
        <f t="shared" si="3"/>
        <v>3</v>
      </c>
      <c r="M36" s="61">
        <f t="shared" si="4"/>
        <v>2.25</v>
      </c>
    </row>
    <row r="37" spans="1:13">
      <c r="A37" s="52">
        <v>8</v>
      </c>
      <c r="B37" s="25" t="s">
        <v>222</v>
      </c>
      <c r="C37" s="5" t="s">
        <v>34</v>
      </c>
      <c r="D37" s="5">
        <v>0.75</v>
      </c>
      <c r="E37" s="5">
        <v>1</v>
      </c>
      <c r="F37" s="5"/>
      <c r="G37" s="5">
        <v>1</v>
      </c>
      <c r="H37" s="5"/>
      <c r="I37" s="5">
        <v>1</v>
      </c>
      <c r="J37" s="5"/>
      <c r="K37" s="5"/>
      <c r="L37" s="61">
        <f t="shared" si="3"/>
        <v>3</v>
      </c>
      <c r="M37" s="61">
        <f t="shared" si="4"/>
        <v>2.25</v>
      </c>
    </row>
    <row r="38" spans="1:13">
      <c r="A38" s="52">
        <v>9</v>
      </c>
      <c r="B38" s="25" t="s">
        <v>223</v>
      </c>
      <c r="C38" s="5" t="s">
        <v>34</v>
      </c>
      <c r="D38" s="5">
        <v>0.75</v>
      </c>
      <c r="E38" s="5">
        <v>1</v>
      </c>
      <c r="F38" s="5"/>
      <c r="G38" s="5">
        <v>1</v>
      </c>
      <c r="H38" s="5"/>
      <c r="I38" s="5">
        <v>1</v>
      </c>
      <c r="J38" s="5"/>
      <c r="K38" s="5"/>
      <c r="L38" s="61">
        <f t="shared" si="3"/>
        <v>3</v>
      </c>
      <c r="M38" s="61">
        <f t="shared" si="4"/>
        <v>2.25</v>
      </c>
    </row>
    <row r="39" spans="1:13">
      <c r="A39" s="52">
        <v>10</v>
      </c>
      <c r="B39" s="25" t="s">
        <v>224</v>
      </c>
      <c r="C39" s="5" t="s">
        <v>34</v>
      </c>
      <c r="D39" s="5">
        <v>0.75</v>
      </c>
      <c r="E39" s="5">
        <v>1</v>
      </c>
      <c r="F39" s="5"/>
      <c r="G39" s="5">
        <v>1</v>
      </c>
      <c r="H39" s="5"/>
      <c r="I39" s="5">
        <v>1</v>
      </c>
      <c r="J39" s="5"/>
      <c r="K39" s="5"/>
      <c r="L39" s="61">
        <f t="shared" si="3"/>
        <v>3</v>
      </c>
      <c r="M39" s="61">
        <f t="shared" si="4"/>
        <v>2.25</v>
      </c>
    </row>
    <row r="40" spans="1:13">
      <c r="A40" s="52">
        <v>11</v>
      </c>
      <c r="B40" s="35" t="s">
        <v>36</v>
      </c>
      <c r="C40" s="5" t="s">
        <v>34</v>
      </c>
      <c r="D40" s="5">
        <v>0.75</v>
      </c>
      <c r="E40" s="5">
        <v>4</v>
      </c>
      <c r="F40" s="5"/>
      <c r="G40" s="5">
        <v>4</v>
      </c>
      <c r="H40" s="5"/>
      <c r="I40" s="5">
        <v>4</v>
      </c>
      <c r="J40" s="5"/>
      <c r="K40" s="5"/>
      <c r="L40" s="61">
        <f t="shared" si="3"/>
        <v>12</v>
      </c>
      <c r="M40" s="61">
        <f t="shared" si="4"/>
        <v>9</v>
      </c>
    </row>
    <row r="41" spans="1:13">
      <c r="A41" s="52">
        <v>12</v>
      </c>
      <c r="B41" s="35" t="s">
        <v>225</v>
      </c>
      <c r="C41" s="5" t="s">
        <v>34</v>
      </c>
      <c r="D41" s="5">
        <v>0.75</v>
      </c>
      <c r="E41" s="5">
        <v>4</v>
      </c>
      <c r="F41" s="5"/>
      <c r="G41" s="5">
        <v>4</v>
      </c>
      <c r="H41" s="5"/>
      <c r="I41" s="5">
        <v>4</v>
      </c>
      <c r="J41" s="5"/>
      <c r="K41" s="5"/>
      <c r="L41" s="61">
        <f t="shared" si="3"/>
        <v>12</v>
      </c>
      <c r="M41" s="61">
        <f t="shared" si="4"/>
        <v>9</v>
      </c>
    </row>
    <row r="42" spans="1:13">
      <c r="A42" s="52">
        <v>13</v>
      </c>
      <c r="B42" s="35" t="s">
        <v>226</v>
      </c>
      <c r="C42" s="26" t="s">
        <v>34</v>
      </c>
      <c r="D42" s="26">
        <v>0.75</v>
      </c>
      <c r="E42" s="5">
        <v>9</v>
      </c>
      <c r="F42" s="5"/>
      <c r="G42" s="5">
        <v>9</v>
      </c>
      <c r="H42" s="5"/>
      <c r="I42" s="5">
        <v>9</v>
      </c>
      <c r="J42" s="5"/>
      <c r="K42" s="5"/>
      <c r="L42" s="61">
        <f t="shared" si="3"/>
        <v>27</v>
      </c>
      <c r="M42" s="61">
        <f t="shared" si="4"/>
        <v>20.25</v>
      </c>
    </row>
    <row r="43" spans="1:13">
      <c r="A43" s="52">
        <v>14</v>
      </c>
      <c r="B43" s="35" t="s">
        <v>37</v>
      </c>
      <c r="C43" s="5" t="s">
        <v>34</v>
      </c>
      <c r="D43" s="5">
        <v>0.75</v>
      </c>
      <c r="E43" s="5"/>
      <c r="F43" s="5">
        <v>4</v>
      </c>
      <c r="G43" s="5"/>
      <c r="H43" s="5">
        <v>4</v>
      </c>
      <c r="I43" s="5"/>
      <c r="J43" s="5">
        <v>4</v>
      </c>
      <c r="K43" s="5"/>
      <c r="L43" s="61">
        <f t="shared" si="3"/>
        <v>12</v>
      </c>
      <c r="M43" s="61">
        <f t="shared" si="4"/>
        <v>9</v>
      </c>
    </row>
    <row r="44" spans="1:13">
      <c r="A44" s="52">
        <v>15</v>
      </c>
      <c r="B44" s="35" t="s">
        <v>227</v>
      </c>
      <c r="C44" s="5" t="s">
        <v>34</v>
      </c>
      <c r="D44" s="5">
        <v>0.75</v>
      </c>
      <c r="E44" s="5"/>
      <c r="F44" s="5">
        <v>4</v>
      </c>
      <c r="G44" s="5"/>
      <c r="H44" s="5">
        <v>4</v>
      </c>
      <c r="I44" s="5"/>
      <c r="J44" s="5">
        <v>4</v>
      </c>
      <c r="K44" s="5"/>
      <c r="L44" s="61">
        <f t="shared" si="3"/>
        <v>12</v>
      </c>
      <c r="M44" s="61">
        <f t="shared" si="4"/>
        <v>9</v>
      </c>
    </row>
    <row r="45" spans="1:13">
      <c r="A45" s="52">
        <v>16</v>
      </c>
      <c r="B45" s="35" t="s">
        <v>228</v>
      </c>
      <c r="C45" s="5" t="s">
        <v>34</v>
      </c>
      <c r="D45" s="5">
        <v>0.75</v>
      </c>
      <c r="E45" s="5"/>
      <c r="F45" s="5">
        <v>1</v>
      </c>
      <c r="G45" s="5"/>
      <c r="H45" s="5">
        <v>1</v>
      </c>
      <c r="I45" s="5"/>
      <c r="J45" s="5">
        <v>1</v>
      </c>
      <c r="K45" s="5"/>
      <c r="L45" s="61">
        <f t="shared" si="3"/>
        <v>3</v>
      </c>
      <c r="M45" s="61">
        <f t="shared" si="4"/>
        <v>2.25</v>
      </c>
    </row>
    <row r="46" spans="1:13">
      <c r="A46" s="52">
        <v>17</v>
      </c>
      <c r="B46" s="35" t="s">
        <v>229</v>
      </c>
      <c r="C46" s="5" t="s">
        <v>34</v>
      </c>
      <c r="D46" s="5">
        <v>0.75</v>
      </c>
      <c r="E46" s="5"/>
      <c r="F46" s="5">
        <v>4</v>
      </c>
      <c r="G46" s="5"/>
      <c r="H46" s="5">
        <v>4</v>
      </c>
      <c r="I46" s="5"/>
      <c r="J46" s="5">
        <v>4</v>
      </c>
      <c r="K46" s="5"/>
      <c r="L46" s="61">
        <f t="shared" si="3"/>
        <v>12</v>
      </c>
      <c r="M46" s="61">
        <f t="shared" si="4"/>
        <v>9</v>
      </c>
    </row>
    <row r="47" spans="1:13">
      <c r="A47" s="58">
        <v>18</v>
      </c>
      <c r="B47" s="57" t="s">
        <v>240</v>
      </c>
      <c r="C47" s="5" t="s">
        <v>34</v>
      </c>
      <c r="D47" s="5">
        <v>0.75</v>
      </c>
      <c r="E47" s="57"/>
      <c r="F47" s="58">
        <v>4</v>
      </c>
      <c r="G47" s="58"/>
      <c r="H47" s="58">
        <v>4</v>
      </c>
      <c r="I47" s="58"/>
      <c r="J47" s="58">
        <v>4</v>
      </c>
      <c r="K47" s="57"/>
      <c r="L47" s="61">
        <f t="shared" si="3"/>
        <v>12</v>
      </c>
      <c r="M47" s="61">
        <f t="shared" si="4"/>
        <v>9</v>
      </c>
    </row>
    <row r="48" spans="1:13">
      <c r="A48" s="52">
        <v>19</v>
      </c>
      <c r="B48" s="57" t="s">
        <v>241</v>
      </c>
      <c r="C48" s="5" t="s">
        <v>34</v>
      </c>
      <c r="D48" s="5">
        <v>0.75</v>
      </c>
      <c r="E48" s="57"/>
      <c r="F48" s="58">
        <v>4</v>
      </c>
      <c r="G48" s="58"/>
      <c r="H48" s="58">
        <v>4</v>
      </c>
      <c r="I48" s="58"/>
      <c r="J48" s="58">
        <v>4</v>
      </c>
      <c r="K48" s="57"/>
      <c r="L48" s="61">
        <f t="shared" si="3"/>
        <v>12</v>
      </c>
      <c r="M48" s="61">
        <f t="shared" si="4"/>
        <v>9</v>
      </c>
    </row>
    <row r="49" spans="1:13">
      <c r="A49" s="58">
        <v>20</v>
      </c>
      <c r="B49" s="57" t="s">
        <v>242</v>
      </c>
      <c r="C49" s="5" t="s">
        <v>34</v>
      </c>
      <c r="D49" s="5">
        <v>0.75</v>
      </c>
      <c r="E49" s="57"/>
      <c r="F49" s="58">
        <v>4</v>
      </c>
      <c r="G49" s="58"/>
      <c r="H49" s="58">
        <v>4</v>
      </c>
      <c r="I49" s="58"/>
      <c r="J49" s="58">
        <v>4</v>
      </c>
      <c r="K49" s="57"/>
      <c r="L49" s="61">
        <f t="shared" si="3"/>
        <v>12</v>
      </c>
      <c r="M49" s="61">
        <f t="shared" si="4"/>
        <v>9</v>
      </c>
    </row>
    <row r="50" spans="1:13" ht="13.5" thickBot="1">
      <c r="A50" s="52">
        <v>21</v>
      </c>
      <c r="B50" s="57" t="s">
        <v>243</v>
      </c>
      <c r="C50" s="5" t="s">
        <v>34</v>
      </c>
      <c r="D50" s="5">
        <v>0.75</v>
      </c>
      <c r="E50" s="57"/>
      <c r="F50" s="58">
        <v>4</v>
      </c>
      <c r="G50" s="58"/>
      <c r="H50" s="58">
        <v>4</v>
      </c>
      <c r="I50" s="58"/>
      <c r="J50" s="58">
        <v>4</v>
      </c>
      <c r="K50" s="57"/>
      <c r="L50" s="61">
        <f t="shared" si="3"/>
        <v>12</v>
      </c>
      <c r="M50" s="61">
        <f t="shared" si="4"/>
        <v>9</v>
      </c>
    </row>
    <row r="51" spans="1:13" ht="13.5" thickBot="1">
      <c r="A51" s="129" t="s">
        <v>238</v>
      </c>
      <c r="B51" s="130"/>
      <c r="C51" s="130"/>
      <c r="D51" s="130"/>
      <c r="E51" s="62">
        <f>SUM(E30:E50)</f>
        <v>30</v>
      </c>
      <c r="F51" s="62">
        <f t="shared" ref="F51:K51" si="5">SUM(F30:F50)</f>
        <v>48</v>
      </c>
      <c r="G51" s="62">
        <f t="shared" si="5"/>
        <v>30</v>
      </c>
      <c r="H51" s="62">
        <f t="shared" si="5"/>
        <v>48</v>
      </c>
      <c r="I51" s="62">
        <f t="shared" si="5"/>
        <v>30</v>
      </c>
      <c r="J51" s="62">
        <f t="shared" si="5"/>
        <v>48</v>
      </c>
      <c r="K51" s="62">
        <f t="shared" si="5"/>
        <v>0</v>
      </c>
      <c r="L51" s="61"/>
      <c r="M51" s="61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3">
      <c r="A53" s="4"/>
      <c r="B53" s="59" t="s">
        <v>247</v>
      </c>
      <c r="C53" s="4"/>
      <c r="D53" s="4"/>
      <c r="E53" s="4"/>
      <c r="F53" s="4"/>
      <c r="G53" s="4"/>
      <c r="H53" s="4"/>
      <c r="I53" s="4"/>
      <c r="J53" s="4"/>
      <c r="K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3">
      <c r="A55" s="142" t="s">
        <v>2</v>
      </c>
      <c r="B55" s="144" t="s">
        <v>3</v>
      </c>
      <c r="C55" s="146" t="s">
        <v>4</v>
      </c>
      <c r="D55" s="146" t="s">
        <v>252</v>
      </c>
      <c r="E55" s="148" t="s">
        <v>6</v>
      </c>
      <c r="F55" s="149"/>
      <c r="G55" s="149"/>
      <c r="H55" s="149"/>
      <c r="I55" s="149"/>
      <c r="J55" s="149"/>
      <c r="K55" s="150"/>
      <c r="L55" s="140" t="s">
        <v>245</v>
      </c>
      <c r="M55" s="140" t="s">
        <v>244</v>
      </c>
    </row>
    <row r="56" spans="1:13">
      <c r="A56" s="143"/>
      <c r="B56" s="145"/>
      <c r="C56" s="147"/>
      <c r="D56" s="147"/>
      <c r="E56" s="51" t="s">
        <v>7</v>
      </c>
      <c r="F56" s="51" t="s">
        <v>8</v>
      </c>
      <c r="G56" s="51" t="s">
        <v>9</v>
      </c>
      <c r="H56" s="51" t="s">
        <v>10</v>
      </c>
      <c r="I56" s="51" t="s">
        <v>11</v>
      </c>
      <c r="J56" s="51" t="s">
        <v>12</v>
      </c>
      <c r="K56" s="51" t="s">
        <v>13</v>
      </c>
      <c r="L56" s="141"/>
      <c r="M56" s="141"/>
    </row>
    <row r="57" spans="1:13">
      <c r="A57" s="52">
        <v>1</v>
      </c>
      <c r="B57" s="53" t="s">
        <v>207</v>
      </c>
      <c r="C57" s="52" t="s">
        <v>202</v>
      </c>
      <c r="D57" s="55">
        <v>1.1000000000000001</v>
      </c>
      <c r="E57" s="52">
        <v>3</v>
      </c>
      <c r="F57" s="52">
        <v>3</v>
      </c>
      <c r="G57" s="52">
        <v>3</v>
      </c>
      <c r="H57" s="52">
        <v>3</v>
      </c>
      <c r="I57" s="52">
        <v>3</v>
      </c>
      <c r="J57" s="52">
        <v>3</v>
      </c>
      <c r="K57" s="52">
        <v>3</v>
      </c>
      <c r="L57" s="61">
        <f>SUM(E57:K57)</f>
        <v>21</v>
      </c>
      <c r="M57" s="61">
        <f>L57*D57</f>
        <v>23.1</v>
      </c>
    </row>
    <row r="58" spans="1:13">
      <c r="A58" s="52">
        <v>2</v>
      </c>
      <c r="B58" s="53" t="s">
        <v>232</v>
      </c>
      <c r="C58" s="52" t="s">
        <v>202</v>
      </c>
      <c r="D58" s="52">
        <v>0.75</v>
      </c>
      <c r="E58" s="52">
        <v>3</v>
      </c>
      <c r="F58" s="52">
        <v>3</v>
      </c>
      <c r="G58" s="52">
        <v>3</v>
      </c>
      <c r="H58" s="52">
        <v>3</v>
      </c>
      <c r="I58" s="52">
        <v>3</v>
      </c>
      <c r="J58" s="52">
        <v>3</v>
      </c>
      <c r="K58" s="52">
        <v>3</v>
      </c>
      <c r="L58" s="61">
        <f t="shared" ref="L58:L70" si="6">SUM(E58:K58)</f>
        <v>21</v>
      </c>
      <c r="M58" s="61">
        <f t="shared" ref="M58:M70" si="7">L58*D58</f>
        <v>15.75</v>
      </c>
    </row>
    <row r="59" spans="1:13">
      <c r="A59" s="52">
        <v>3</v>
      </c>
      <c r="B59" s="53" t="s">
        <v>231</v>
      </c>
      <c r="C59" s="52" t="s">
        <v>202</v>
      </c>
      <c r="D59" s="52">
        <v>0.75</v>
      </c>
      <c r="E59" s="52">
        <v>3</v>
      </c>
      <c r="F59" s="52">
        <v>3</v>
      </c>
      <c r="G59" s="52">
        <v>3</v>
      </c>
      <c r="H59" s="52">
        <v>3</v>
      </c>
      <c r="I59" s="52">
        <v>3</v>
      </c>
      <c r="J59" s="52">
        <v>3</v>
      </c>
      <c r="K59" s="52">
        <v>3</v>
      </c>
      <c r="L59" s="61">
        <f t="shared" si="6"/>
        <v>21</v>
      </c>
      <c r="M59" s="61">
        <f t="shared" si="7"/>
        <v>15.75</v>
      </c>
    </row>
    <row r="60" spans="1:13">
      <c r="A60" s="52">
        <v>4</v>
      </c>
      <c r="B60" s="53" t="s">
        <v>203</v>
      </c>
      <c r="C60" s="52" t="s">
        <v>202</v>
      </c>
      <c r="D60" s="52">
        <v>0.75</v>
      </c>
      <c r="E60" s="52">
        <v>2</v>
      </c>
      <c r="F60" s="52">
        <v>2</v>
      </c>
      <c r="G60" s="52">
        <v>2</v>
      </c>
      <c r="H60" s="52">
        <v>2</v>
      </c>
      <c r="I60" s="52">
        <v>2</v>
      </c>
      <c r="J60" s="52">
        <v>2</v>
      </c>
      <c r="K60" s="52">
        <v>2</v>
      </c>
      <c r="L60" s="61">
        <f t="shared" si="6"/>
        <v>14</v>
      </c>
      <c r="M60" s="61">
        <f t="shared" si="7"/>
        <v>10.5</v>
      </c>
    </row>
    <row r="61" spans="1:13">
      <c r="A61" s="52">
        <v>5</v>
      </c>
      <c r="B61" s="53" t="s">
        <v>208</v>
      </c>
      <c r="C61" s="52" t="s">
        <v>202</v>
      </c>
      <c r="D61" s="52">
        <v>0.75</v>
      </c>
      <c r="E61" s="52">
        <v>2</v>
      </c>
      <c r="F61" s="52">
        <v>2</v>
      </c>
      <c r="G61" s="52">
        <v>2</v>
      </c>
      <c r="H61" s="52">
        <v>2</v>
      </c>
      <c r="I61" s="52">
        <v>2</v>
      </c>
      <c r="J61" s="52">
        <v>2</v>
      </c>
      <c r="K61" s="52">
        <v>2</v>
      </c>
      <c r="L61" s="61">
        <f t="shared" si="6"/>
        <v>14</v>
      </c>
      <c r="M61" s="61">
        <f t="shared" si="7"/>
        <v>10.5</v>
      </c>
    </row>
    <row r="62" spans="1:13">
      <c r="A62" s="52">
        <v>6</v>
      </c>
      <c r="B62" s="53" t="s">
        <v>246</v>
      </c>
      <c r="C62" s="52" t="s">
        <v>202</v>
      </c>
      <c r="D62" s="52">
        <v>0.75</v>
      </c>
      <c r="E62" s="52">
        <v>2</v>
      </c>
      <c r="F62" s="52">
        <v>2</v>
      </c>
      <c r="G62" s="52">
        <v>2</v>
      </c>
      <c r="H62" s="52">
        <v>2</v>
      </c>
      <c r="I62" s="52">
        <v>2</v>
      </c>
      <c r="J62" s="52">
        <v>2</v>
      </c>
      <c r="K62" s="52">
        <v>2</v>
      </c>
      <c r="L62" s="61">
        <f t="shared" si="6"/>
        <v>14</v>
      </c>
      <c r="M62" s="61">
        <f t="shared" si="7"/>
        <v>10.5</v>
      </c>
    </row>
    <row r="63" spans="1:13">
      <c r="A63" s="52">
        <v>7</v>
      </c>
      <c r="B63" s="53" t="s">
        <v>212</v>
      </c>
      <c r="C63" s="52" t="s">
        <v>202</v>
      </c>
      <c r="D63" s="52">
        <v>0.75</v>
      </c>
      <c r="E63" s="52">
        <v>4</v>
      </c>
      <c r="F63" s="52">
        <v>4</v>
      </c>
      <c r="G63" s="52">
        <v>4</v>
      </c>
      <c r="H63" s="52">
        <v>4</v>
      </c>
      <c r="I63" s="52">
        <v>4</v>
      </c>
      <c r="J63" s="52">
        <v>4</v>
      </c>
      <c r="K63" s="52">
        <v>4</v>
      </c>
      <c r="L63" s="61">
        <f t="shared" si="6"/>
        <v>28</v>
      </c>
      <c r="M63" s="61">
        <f t="shared" si="7"/>
        <v>21</v>
      </c>
    </row>
    <row r="64" spans="1:13">
      <c r="A64" s="52">
        <v>8</v>
      </c>
      <c r="B64" s="53" t="s">
        <v>205</v>
      </c>
      <c r="C64" s="52" t="s">
        <v>23</v>
      </c>
      <c r="D64" s="52">
        <v>0.75</v>
      </c>
      <c r="E64" s="52">
        <v>4</v>
      </c>
      <c r="F64" s="52">
        <v>4</v>
      </c>
      <c r="G64" s="52">
        <v>4</v>
      </c>
      <c r="H64" s="52">
        <v>4</v>
      </c>
      <c r="I64" s="52">
        <v>4</v>
      </c>
      <c r="J64" s="52">
        <v>4</v>
      </c>
      <c r="K64" s="52">
        <v>4</v>
      </c>
      <c r="L64" s="61">
        <f t="shared" si="6"/>
        <v>28</v>
      </c>
      <c r="M64" s="61">
        <f t="shared" si="7"/>
        <v>21</v>
      </c>
    </row>
    <row r="65" spans="1:13">
      <c r="A65" s="52">
        <v>9</v>
      </c>
      <c r="B65" s="25" t="s">
        <v>248</v>
      </c>
      <c r="C65" s="52" t="s">
        <v>23</v>
      </c>
      <c r="D65" s="52">
        <v>0.75</v>
      </c>
      <c r="E65" s="52">
        <v>5</v>
      </c>
      <c r="F65" s="52">
        <v>5</v>
      </c>
      <c r="G65" s="52">
        <v>5</v>
      </c>
      <c r="H65" s="52">
        <v>5</v>
      </c>
      <c r="I65" s="52">
        <v>5</v>
      </c>
      <c r="J65" s="52">
        <v>5</v>
      </c>
      <c r="K65" s="52">
        <v>5</v>
      </c>
      <c r="L65" s="61">
        <f t="shared" si="6"/>
        <v>35</v>
      </c>
      <c r="M65" s="61">
        <f t="shared" si="7"/>
        <v>26.25</v>
      </c>
    </row>
    <row r="66" spans="1:13">
      <c r="A66" s="52">
        <v>10</v>
      </c>
      <c r="B66" s="53" t="s">
        <v>206</v>
      </c>
      <c r="C66" s="52" t="s">
        <v>23</v>
      </c>
      <c r="D66" s="52">
        <v>0.75</v>
      </c>
      <c r="E66" s="52">
        <v>4</v>
      </c>
      <c r="F66" s="52">
        <v>4</v>
      </c>
      <c r="G66" s="52">
        <v>4</v>
      </c>
      <c r="H66" s="52">
        <v>4</v>
      </c>
      <c r="I66" s="52">
        <v>4</v>
      </c>
      <c r="J66" s="52">
        <v>4</v>
      </c>
      <c r="K66" s="52">
        <v>4</v>
      </c>
      <c r="L66" s="61">
        <f t="shared" si="6"/>
        <v>28</v>
      </c>
      <c r="M66" s="61">
        <f t="shared" si="7"/>
        <v>21</v>
      </c>
    </row>
    <row r="67" spans="1:13">
      <c r="A67" s="52">
        <v>11</v>
      </c>
      <c r="B67" s="53" t="s">
        <v>209</v>
      </c>
      <c r="C67" s="52" t="s">
        <v>202</v>
      </c>
      <c r="D67" s="52">
        <v>0.75</v>
      </c>
      <c r="E67" s="52">
        <v>4</v>
      </c>
      <c r="F67" s="52">
        <v>4</v>
      </c>
      <c r="G67" s="52">
        <v>4</v>
      </c>
      <c r="H67" s="52">
        <v>4</v>
      </c>
      <c r="I67" s="52">
        <v>4</v>
      </c>
      <c r="J67" s="52">
        <v>4</v>
      </c>
      <c r="K67" s="52">
        <v>4</v>
      </c>
      <c r="L67" s="61">
        <f t="shared" si="6"/>
        <v>28</v>
      </c>
      <c r="M67" s="61">
        <f t="shared" si="7"/>
        <v>21</v>
      </c>
    </row>
    <row r="68" spans="1:13">
      <c r="A68" s="52">
        <v>12</v>
      </c>
      <c r="B68" s="53" t="s">
        <v>211</v>
      </c>
      <c r="C68" s="52" t="s">
        <v>202</v>
      </c>
      <c r="D68" s="55">
        <v>1.1000000000000001</v>
      </c>
      <c r="E68" s="52">
        <v>3</v>
      </c>
      <c r="F68" s="52">
        <v>3</v>
      </c>
      <c r="G68" s="52">
        <v>3</v>
      </c>
      <c r="H68" s="52">
        <v>3</v>
      </c>
      <c r="I68" s="52">
        <v>3</v>
      </c>
      <c r="J68" s="52">
        <v>3</v>
      </c>
      <c r="K68" s="52">
        <v>3</v>
      </c>
      <c r="L68" s="61">
        <f t="shared" si="6"/>
        <v>21</v>
      </c>
      <c r="M68" s="61">
        <f t="shared" si="7"/>
        <v>23.1</v>
      </c>
    </row>
    <row r="69" spans="1:13">
      <c r="A69" s="52">
        <v>13</v>
      </c>
      <c r="B69" s="53" t="s">
        <v>249</v>
      </c>
      <c r="C69" s="52" t="s">
        <v>202</v>
      </c>
      <c r="D69" s="55">
        <v>1.1000000000000001</v>
      </c>
      <c r="E69" s="52">
        <v>3</v>
      </c>
      <c r="F69" s="52">
        <v>3</v>
      </c>
      <c r="G69" s="52">
        <v>3</v>
      </c>
      <c r="H69" s="52">
        <v>3</v>
      </c>
      <c r="I69" s="52">
        <v>3</v>
      </c>
      <c r="J69" s="52">
        <v>3</v>
      </c>
      <c r="K69" s="52">
        <v>3</v>
      </c>
      <c r="L69" s="61">
        <f t="shared" si="6"/>
        <v>21</v>
      </c>
      <c r="M69" s="61">
        <f t="shared" si="7"/>
        <v>23.1</v>
      </c>
    </row>
    <row r="70" spans="1:13" ht="13.5" thickBot="1">
      <c r="A70" s="52">
        <v>14</v>
      </c>
      <c r="B70" s="53" t="s">
        <v>250</v>
      </c>
      <c r="C70" s="52" t="s">
        <v>202</v>
      </c>
      <c r="D70" s="55">
        <v>1.1000000000000001</v>
      </c>
      <c r="E70" s="52">
        <v>3</v>
      </c>
      <c r="F70" s="52">
        <v>3</v>
      </c>
      <c r="G70" s="52">
        <v>3</v>
      </c>
      <c r="H70" s="52">
        <v>3</v>
      </c>
      <c r="I70" s="52">
        <v>3</v>
      </c>
      <c r="J70" s="52">
        <v>3</v>
      </c>
      <c r="K70" s="52">
        <v>3</v>
      </c>
      <c r="L70" s="61">
        <f t="shared" si="6"/>
        <v>21</v>
      </c>
      <c r="M70" s="61">
        <f t="shared" si="7"/>
        <v>23.1</v>
      </c>
    </row>
    <row r="71" spans="1:13" ht="13.5" thickBot="1">
      <c r="A71" s="129" t="s">
        <v>238</v>
      </c>
      <c r="B71" s="130"/>
      <c r="C71" s="130"/>
      <c r="D71" s="130"/>
      <c r="E71" s="62">
        <f>SUM(E57:E70)</f>
        <v>45</v>
      </c>
      <c r="F71" s="62">
        <f t="shared" ref="F71:K71" si="8">SUM(F57:F70)</f>
        <v>45</v>
      </c>
      <c r="G71" s="62">
        <f t="shared" si="8"/>
        <v>45</v>
      </c>
      <c r="H71" s="62">
        <f t="shared" si="8"/>
        <v>45</v>
      </c>
      <c r="I71" s="62">
        <f t="shared" si="8"/>
        <v>45</v>
      </c>
      <c r="J71" s="62">
        <f t="shared" si="8"/>
        <v>45</v>
      </c>
      <c r="K71" s="62">
        <f t="shared" si="8"/>
        <v>45</v>
      </c>
      <c r="L71" s="60"/>
      <c r="M71" s="60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</sheetData>
  <mergeCells count="29">
    <mergeCell ref="L55:L56"/>
    <mergeCell ref="M55:M56"/>
    <mergeCell ref="A71:D71"/>
    <mergeCell ref="A1:M1"/>
    <mergeCell ref="A2:M2"/>
    <mergeCell ref="A3:M3"/>
    <mergeCell ref="A5:M5"/>
    <mergeCell ref="A6:M6"/>
    <mergeCell ref="A55:A56"/>
    <mergeCell ref="B55:B56"/>
    <mergeCell ref="C55:C56"/>
    <mergeCell ref="D55:D56"/>
    <mergeCell ref="E55:K55"/>
    <mergeCell ref="E28:K28"/>
    <mergeCell ref="A51:D51"/>
    <mergeCell ref="L28:L29"/>
    <mergeCell ref="M28:M29"/>
    <mergeCell ref="L10:L11"/>
    <mergeCell ref="M10:M11"/>
    <mergeCell ref="A24:D24"/>
    <mergeCell ref="A28:A29"/>
    <mergeCell ref="B28:B29"/>
    <mergeCell ref="C28:C29"/>
    <mergeCell ref="D28:D29"/>
    <mergeCell ref="A10:A11"/>
    <mergeCell ref="B10:B11"/>
    <mergeCell ref="C10:C11"/>
    <mergeCell ref="D10:D11"/>
    <mergeCell ref="E10:K10"/>
  </mergeCells>
  <pageMargins left="0.62992125984251968" right="0.23622047244094491" top="0.23622047244094491" bottom="0.23622047244094491" header="0" footer="0"/>
  <pageSetup paperSize="9" firstPageNumber="0" fitToHeight="0" orientation="portrait" horizontalDpi="300" verticalDpi="300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82"/>
  <sheetViews>
    <sheetView zoomScale="140" zoomScaleNormal="140" workbookViewId="0">
      <selection activeCell="B31" sqref="B31"/>
    </sheetView>
  </sheetViews>
  <sheetFormatPr defaultColWidth="8.7109375" defaultRowHeight="12.75"/>
  <cols>
    <col min="1" max="1" width="3.7109375" style="1" customWidth="1"/>
    <col min="2" max="2" width="26.85546875" style="1" customWidth="1"/>
    <col min="3" max="3" width="10.7109375" style="1" customWidth="1"/>
    <col min="4" max="4" width="6" style="1" customWidth="1"/>
    <col min="5" max="6" width="6.7109375" style="1" customWidth="1"/>
    <col min="7" max="7" width="5.28515625" style="1" customWidth="1"/>
    <col min="8" max="8" width="5.7109375" style="1" customWidth="1"/>
    <col min="9" max="9" width="5.42578125" style="1" customWidth="1"/>
    <col min="10" max="10" width="6" style="1" customWidth="1"/>
    <col min="11" max="11" width="5.7109375" style="1" customWidth="1"/>
    <col min="12" max="13" width="6.7109375" style="1" customWidth="1"/>
    <col min="14" max="1022" width="8.7109375" style="1"/>
  </cols>
  <sheetData>
    <row r="1" spans="1:1022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022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022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022" ht="54.75" customHeight="1">
      <c r="A4" s="49"/>
      <c r="B4" s="50"/>
      <c r="C4" s="50"/>
      <c r="D4" s="50"/>
      <c r="E4" s="50"/>
      <c r="F4" s="50"/>
      <c r="G4" s="50"/>
      <c r="H4" s="50"/>
      <c r="I4" s="50"/>
      <c r="J4" s="123" t="s">
        <v>501</v>
      </c>
      <c r="K4" s="50"/>
    </row>
    <row r="5" spans="1:1022" ht="14.25">
      <c r="A5" s="138" t="s">
        <v>518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022" ht="14.25">
      <c r="A6" s="139" t="s">
        <v>513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022" ht="14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022" s="21" customFormat="1" ht="20.25" customHeight="1">
      <c r="A8" s="151" t="s">
        <v>2</v>
      </c>
      <c r="B8" s="152" t="s">
        <v>3</v>
      </c>
      <c r="C8" s="153" t="s">
        <v>4</v>
      </c>
      <c r="D8" s="154" t="s">
        <v>258</v>
      </c>
      <c r="E8" s="152" t="s">
        <v>6</v>
      </c>
      <c r="F8" s="152"/>
      <c r="G8" s="152"/>
      <c r="H8" s="152"/>
      <c r="I8" s="152"/>
      <c r="J8" s="152"/>
      <c r="K8" s="152"/>
      <c r="L8" s="140" t="s">
        <v>245</v>
      </c>
      <c r="M8" s="140" t="s">
        <v>244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</row>
    <row r="9" spans="1:1022" s="21" customFormat="1" ht="35.65" customHeight="1">
      <c r="A9" s="151"/>
      <c r="B9" s="152"/>
      <c r="C9" s="153"/>
      <c r="D9" s="155"/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141"/>
      <c r="M9" s="14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</row>
    <row r="10" spans="1:1022" ht="12" customHeight="1">
      <c r="A10" s="11">
        <v>1</v>
      </c>
      <c r="B10" s="9" t="s">
        <v>51</v>
      </c>
      <c r="C10" s="11" t="s">
        <v>17</v>
      </c>
      <c r="D10" s="22">
        <v>1.1000000000000001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61">
        <f>SUM(E10:K10)</f>
        <v>7</v>
      </c>
      <c r="M10" s="61">
        <f>L10*D10</f>
        <v>7.7000000000000011</v>
      </c>
    </row>
    <row r="11" spans="1:1022" ht="12" customHeight="1">
      <c r="A11" s="12">
        <v>2</v>
      </c>
      <c r="B11" s="27" t="s">
        <v>52</v>
      </c>
      <c r="C11" s="11" t="s">
        <v>17</v>
      </c>
      <c r="D11" s="22">
        <v>1.1000000000000001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61">
        <f t="shared" ref="L11:L76" si="0">SUM(E11:K11)</f>
        <v>14</v>
      </c>
      <c r="M11" s="61">
        <f t="shared" ref="M11:M76" si="1">L11*D11</f>
        <v>15.400000000000002</v>
      </c>
    </row>
    <row r="12" spans="1:1022" ht="12" customHeight="1">
      <c r="A12" s="11">
        <v>3</v>
      </c>
      <c r="B12" s="27" t="s">
        <v>266</v>
      </c>
      <c r="C12" s="11" t="s">
        <v>17</v>
      </c>
      <c r="D12" s="22">
        <v>0.75</v>
      </c>
      <c r="E12" s="12">
        <v>3</v>
      </c>
      <c r="F12" s="12">
        <v>3</v>
      </c>
      <c r="G12" s="12">
        <v>3</v>
      </c>
      <c r="H12" s="12">
        <v>3</v>
      </c>
      <c r="I12" s="12">
        <v>3</v>
      </c>
      <c r="J12" s="12">
        <v>3</v>
      </c>
      <c r="K12" s="12">
        <v>3</v>
      </c>
      <c r="L12" s="61">
        <f t="shared" si="0"/>
        <v>21</v>
      </c>
      <c r="M12" s="61">
        <f t="shared" si="1"/>
        <v>15.75</v>
      </c>
    </row>
    <row r="13" spans="1:1022" ht="12" customHeight="1">
      <c r="A13" s="12">
        <v>4</v>
      </c>
      <c r="B13" s="16" t="s">
        <v>21</v>
      </c>
      <c r="C13" s="11" t="s">
        <v>17</v>
      </c>
      <c r="D13" s="22">
        <v>0.75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61">
        <f t="shared" si="0"/>
        <v>14</v>
      </c>
      <c r="M13" s="61">
        <f t="shared" si="1"/>
        <v>10.5</v>
      </c>
    </row>
    <row r="14" spans="1:1022" ht="12" customHeight="1">
      <c r="A14" s="11">
        <v>5</v>
      </c>
      <c r="B14" s="27" t="s">
        <v>259</v>
      </c>
      <c r="C14" s="11" t="s">
        <v>17</v>
      </c>
      <c r="D14" s="22">
        <v>0.75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61">
        <f t="shared" si="0"/>
        <v>28</v>
      </c>
      <c r="M14" s="61">
        <f t="shared" si="1"/>
        <v>21</v>
      </c>
    </row>
    <row r="15" spans="1:1022" ht="12" customHeight="1">
      <c r="A15" s="12">
        <v>6</v>
      </c>
      <c r="B15" s="27" t="s">
        <v>260</v>
      </c>
      <c r="C15" s="11" t="s">
        <v>17</v>
      </c>
      <c r="D15" s="22">
        <v>0.75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61">
        <f t="shared" si="0"/>
        <v>14</v>
      </c>
      <c r="M15" s="61">
        <f t="shared" si="1"/>
        <v>10.5</v>
      </c>
    </row>
    <row r="16" spans="1:1022" ht="12" customHeight="1">
      <c r="A16" s="11">
        <v>7</v>
      </c>
      <c r="B16" s="27" t="s">
        <v>261</v>
      </c>
      <c r="C16" s="11" t="s">
        <v>17</v>
      </c>
      <c r="D16" s="22">
        <v>0.75</v>
      </c>
      <c r="E16" s="12">
        <v>3</v>
      </c>
      <c r="F16" s="12">
        <v>3</v>
      </c>
      <c r="G16" s="12">
        <v>3</v>
      </c>
      <c r="H16" s="12">
        <v>3</v>
      </c>
      <c r="I16" s="12">
        <v>3</v>
      </c>
      <c r="J16" s="12">
        <v>3</v>
      </c>
      <c r="K16" s="12">
        <v>3</v>
      </c>
      <c r="L16" s="61">
        <f t="shared" si="0"/>
        <v>21</v>
      </c>
      <c r="M16" s="61">
        <f t="shared" si="1"/>
        <v>15.75</v>
      </c>
    </row>
    <row r="17" spans="1:1022" ht="12" customHeight="1">
      <c r="A17" s="12">
        <v>8</v>
      </c>
      <c r="B17" s="16" t="s">
        <v>53</v>
      </c>
      <c r="C17" s="11" t="s">
        <v>17</v>
      </c>
      <c r="D17" s="22">
        <v>0.75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61">
        <f t="shared" si="0"/>
        <v>28</v>
      </c>
      <c r="M17" s="61">
        <f t="shared" si="1"/>
        <v>21</v>
      </c>
    </row>
    <row r="18" spans="1:1022" ht="12" customHeight="1">
      <c r="A18" s="11">
        <v>9</v>
      </c>
      <c r="B18" s="27" t="s">
        <v>54</v>
      </c>
      <c r="C18" s="11" t="s">
        <v>17</v>
      </c>
      <c r="D18" s="22">
        <v>0.75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61">
        <f t="shared" si="0"/>
        <v>14</v>
      </c>
      <c r="M18" s="61">
        <f t="shared" si="1"/>
        <v>10.5</v>
      </c>
    </row>
    <row r="19" spans="1:1022" ht="12" customHeight="1">
      <c r="A19" s="12">
        <v>10</v>
      </c>
      <c r="B19" s="27" t="s">
        <v>262</v>
      </c>
      <c r="C19" s="11" t="s">
        <v>17</v>
      </c>
      <c r="D19" s="22">
        <v>0.75</v>
      </c>
      <c r="E19" s="12">
        <v>4</v>
      </c>
      <c r="F19" s="12">
        <v>4</v>
      </c>
      <c r="G19" s="12">
        <v>4</v>
      </c>
      <c r="H19" s="12">
        <v>4</v>
      </c>
      <c r="I19" s="12">
        <v>4</v>
      </c>
      <c r="J19" s="12">
        <v>4</v>
      </c>
      <c r="K19" s="12">
        <v>4</v>
      </c>
      <c r="L19" s="61">
        <f t="shared" si="0"/>
        <v>28</v>
      </c>
      <c r="M19" s="61">
        <f t="shared" si="1"/>
        <v>21</v>
      </c>
    </row>
    <row r="20" spans="1:1022" ht="12" customHeight="1">
      <c r="A20" s="11">
        <v>11</v>
      </c>
      <c r="B20" s="27" t="s">
        <v>263</v>
      </c>
      <c r="C20" s="11" t="s">
        <v>17</v>
      </c>
      <c r="D20" s="22">
        <v>0.75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61">
        <f t="shared" si="0"/>
        <v>7</v>
      </c>
      <c r="M20" s="61">
        <f t="shared" si="1"/>
        <v>5.25</v>
      </c>
    </row>
    <row r="21" spans="1:1022" ht="12" customHeight="1">
      <c r="A21" s="12">
        <v>12</v>
      </c>
      <c r="B21" s="16" t="s">
        <v>55</v>
      </c>
      <c r="C21" s="11" t="s">
        <v>17</v>
      </c>
      <c r="D21" s="22">
        <v>0.75</v>
      </c>
      <c r="E21" s="12">
        <v>5</v>
      </c>
      <c r="F21" s="12">
        <v>5</v>
      </c>
      <c r="G21" s="12">
        <v>5</v>
      </c>
      <c r="H21" s="12">
        <v>5</v>
      </c>
      <c r="I21" s="12">
        <v>5</v>
      </c>
      <c r="J21" s="12">
        <v>5</v>
      </c>
      <c r="K21" s="12">
        <v>5</v>
      </c>
      <c r="L21" s="61">
        <f t="shared" si="0"/>
        <v>35</v>
      </c>
      <c r="M21" s="61">
        <f t="shared" si="1"/>
        <v>26.25</v>
      </c>
    </row>
    <row r="22" spans="1:1022" ht="12" customHeight="1">
      <c r="A22" s="11">
        <v>13</v>
      </c>
      <c r="B22" s="16" t="s">
        <v>148</v>
      </c>
      <c r="C22" s="11" t="s">
        <v>17</v>
      </c>
      <c r="D22" s="22">
        <v>0.75</v>
      </c>
      <c r="E22" s="12">
        <v>4</v>
      </c>
      <c r="F22" s="12">
        <v>4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61">
        <f t="shared" si="0"/>
        <v>28</v>
      </c>
      <c r="M22" s="61">
        <f t="shared" si="1"/>
        <v>21</v>
      </c>
    </row>
    <row r="23" spans="1:1022" ht="12" customHeight="1">
      <c r="A23" s="12">
        <v>14</v>
      </c>
      <c r="B23" s="16" t="s">
        <v>67</v>
      </c>
      <c r="C23" s="11" t="s">
        <v>18</v>
      </c>
      <c r="D23" s="22">
        <v>0.75</v>
      </c>
      <c r="E23" s="12"/>
      <c r="F23" s="12"/>
      <c r="G23" s="12"/>
      <c r="H23" s="12"/>
      <c r="I23" s="12"/>
      <c r="J23" s="12">
        <v>2</v>
      </c>
      <c r="K23" s="12"/>
      <c r="L23" s="61">
        <f t="shared" si="0"/>
        <v>2</v>
      </c>
      <c r="M23" s="61">
        <f t="shared" si="1"/>
        <v>1.5</v>
      </c>
    </row>
    <row r="24" spans="1:1022" ht="12" customHeight="1">
      <c r="A24" s="11">
        <v>15</v>
      </c>
      <c r="B24" s="16" t="s">
        <v>70</v>
      </c>
      <c r="C24" s="11" t="s">
        <v>16</v>
      </c>
      <c r="D24" s="22">
        <v>0.75</v>
      </c>
      <c r="E24" s="12">
        <v>2</v>
      </c>
      <c r="F24" s="12"/>
      <c r="G24" s="12"/>
      <c r="H24" s="12">
        <v>2</v>
      </c>
      <c r="I24" s="12"/>
      <c r="J24" s="12"/>
      <c r="K24" s="12"/>
      <c r="L24" s="61">
        <f t="shared" si="0"/>
        <v>4</v>
      </c>
      <c r="M24" s="61">
        <f t="shared" si="1"/>
        <v>3</v>
      </c>
    </row>
    <row r="25" spans="1:1022" ht="12" customHeight="1">
      <c r="A25" s="12">
        <v>16</v>
      </c>
      <c r="B25" s="16" t="s">
        <v>79</v>
      </c>
      <c r="C25" s="11" t="s">
        <v>16</v>
      </c>
      <c r="D25" s="22">
        <v>0.75</v>
      </c>
      <c r="E25" s="13"/>
      <c r="F25" s="11"/>
      <c r="G25" s="13"/>
      <c r="H25" s="11">
        <v>4</v>
      </c>
      <c r="I25" s="13"/>
      <c r="J25" s="11"/>
      <c r="K25" s="13"/>
      <c r="L25" s="61">
        <f t="shared" si="0"/>
        <v>4</v>
      </c>
      <c r="M25" s="61">
        <f t="shared" si="1"/>
        <v>3</v>
      </c>
    </row>
    <row r="26" spans="1:1022" ht="12" customHeight="1">
      <c r="A26" s="11">
        <v>17</v>
      </c>
      <c r="B26" s="27" t="s">
        <v>253</v>
      </c>
      <c r="C26" s="11" t="s">
        <v>16</v>
      </c>
      <c r="D26" s="22">
        <v>0.75</v>
      </c>
      <c r="E26" s="12"/>
      <c r="F26" s="12">
        <v>2</v>
      </c>
      <c r="G26" s="12"/>
      <c r="H26" s="12">
        <v>2</v>
      </c>
      <c r="I26" s="12"/>
      <c r="J26" s="12">
        <v>2</v>
      </c>
      <c r="K26" s="12"/>
      <c r="L26" s="61">
        <f t="shared" si="0"/>
        <v>6</v>
      </c>
      <c r="M26" s="61">
        <f t="shared" si="1"/>
        <v>4.5</v>
      </c>
    </row>
    <row r="27" spans="1:1022" ht="12" customHeight="1">
      <c r="A27" s="12">
        <v>18</v>
      </c>
      <c r="B27" s="27" t="s">
        <v>254</v>
      </c>
      <c r="C27" s="11" t="s">
        <v>16</v>
      </c>
      <c r="D27" s="22">
        <v>0.75</v>
      </c>
      <c r="E27" s="12"/>
      <c r="F27" s="12">
        <v>2</v>
      </c>
      <c r="G27" s="12"/>
      <c r="H27" s="12"/>
      <c r="I27" s="12"/>
      <c r="J27" s="12"/>
      <c r="K27" s="12"/>
      <c r="L27" s="61">
        <f t="shared" si="0"/>
        <v>2</v>
      </c>
      <c r="M27" s="61">
        <f t="shared" si="1"/>
        <v>1.5</v>
      </c>
    </row>
    <row r="28" spans="1:1022" ht="12" customHeight="1">
      <c r="A28" s="11">
        <v>19</v>
      </c>
      <c r="B28" s="16" t="s">
        <v>136</v>
      </c>
      <c r="C28" s="11" t="s">
        <v>16</v>
      </c>
      <c r="D28" s="22">
        <v>0.75</v>
      </c>
      <c r="E28" s="12"/>
      <c r="F28" s="12"/>
      <c r="G28" s="12"/>
      <c r="H28" s="12"/>
      <c r="I28" s="12"/>
      <c r="J28" s="12">
        <v>3</v>
      </c>
      <c r="K28" s="12"/>
      <c r="L28" s="61">
        <f t="shared" si="0"/>
        <v>3</v>
      </c>
      <c r="M28" s="61">
        <f t="shared" si="1"/>
        <v>2.25</v>
      </c>
    </row>
    <row r="29" spans="1:1022" s="42" customFormat="1" ht="12" customHeight="1">
      <c r="A29" s="12">
        <v>20</v>
      </c>
      <c r="B29" s="27" t="s">
        <v>529</v>
      </c>
      <c r="C29" s="12" t="s">
        <v>16</v>
      </c>
      <c r="D29" s="24">
        <v>0.75</v>
      </c>
      <c r="E29" s="12" t="s">
        <v>57</v>
      </c>
      <c r="F29" s="12" t="s">
        <v>56</v>
      </c>
      <c r="G29" s="12">
        <v>1</v>
      </c>
      <c r="H29" s="12"/>
      <c r="I29" s="12"/>
      <c r="J29" s="12"/>
      <c r="K29" s="12"/>
      <c r="L29" s="61">
        <f t="shared" si="0"/>
        <v>1</v>
      </c>
      <c r="M29" s="61">
        <f t="shared" si="1"/>
        <v>0.75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2" customHeight="1">
      <c r="A30" s="11">
        <v>21</v>
      </c>
      <c r="B30" s="16" t="s">
        <v>58</v>
      </c>
      <c r="C30" s="11" t="s">
        <v>16</v>
      </c>
      <c r="D30" s="22">
        <v>0.75</v>
      </c>
      <c r="E30" s="13"/>
      <c r="F30" s="11"/>
      <c r="G30" s="13"/>
      <c r="H30" s="13"/>
      <c r="I30" s="13">
        <v>4</v>
      </c>
      <c r="J30" s="11"/>
      <c r="K30" s="13"/>
      <c r="L30" s="61">
        <f t="shared" si="0"/>
        <v>4</v>
      </c>
      <c r="M30" s="61">
        <f t="shared" si="1"/>
        <v>3</v>
      </c>
    </row>
    <row r="31" spans="1:1022" ht="12" customHeight="1">
      <c r="A31" s="12">
        <v>22</v>
      </c>
      <c r="B31" s="27" t="s">
        <v>267</v>
      </c>
      <c r="C31" s="11" t="s">
        <v>16</v>
      </c>
      <c r="D31" s="22">
        <v>0.75</v>
      </c>
      <c r="E31" s="13" t="s">
        <v>59</v>
      </c>
      <c r="F31" s="11" t="s">
        <v>56</v>
      </c>
      <c r="G31" s="13">
        <v>2</v>
      </c>
      <c r="H31" s="11"/>
      <c r="I31" s="13"/>
      <c r="J31" s="11"/>
      <c r="K31" s="13"/>
      <c r="L31" s="61">
        <f t="shared" si="0"/>
        <v>2</v>
      </c>
      <c r="M31" s="61">
        <f t="shared" si="1"/>
        <v>1.5</v>
      </c>
    </row>
    <row r="32" spans="1:1022" ht="12" customHeight="1">
      <c r="A32" s="11">
        <v>23</v>
      </c>
      <c r="B32" s="16" t="s">
        <v>135</v>
      </c>
      <c r="C32" s="11" t="s">
        <v>16</v>
      </c>
      <c r="D32" s="22">
        <v>0.75</v>
      </c>
      <c r="E32" s="11" t="s">
        <v>61</v>
      </c>
      <c r="F32" s="13" t="s">
        <v>60</v>
      </c>
      <c r="G32" s="11">
        <v>1</v>
      </c>
      <c r="H32" s="13"/>
      <c r="I32" s="11"/>
      <c r="J32" s="13"/>
      <c r="K32" s="13"/>
      <c r="L32" s="61">
        <f t="shared" si="0"/>
        <v>1</v>
      </c>
      <c r="M32" s="61">
        <f t="shared" si="1"/>
        <v>0.75</v>
      </c>
    </row>
    <row r="33" spans="1:13" ht="12" customHeight="1">
      <c r="A33" s="12">
        <v>24</v>
      </c>
      <c r="B33" s="16" t="s">
        <v>62</v>
      </c>
      <c r="C33" s="11" t="s">
        <v>16</v>
      </c>
      <c r="D33" s="22">
        <v>0.75</v>
      </c>
      <c r="E33" s="13" t="s">
        <v>63</v>
      </c>
      <c r="F33" s="11" t="s">
        <v>60</v>
      </c>
      <c r="G33" s="13">
        <v>3</v>
      </c>
      <c r="H33" s="11"/>
      <c r="I33" s="13"/>
      <c r="J33" s="13"/>
      <c r="K33" s="13"/>
      <c r="L33" s="61">
        <f t="shared" si="0"/>
        <v>3</v>
      </c>
      <c r="M33" s="61">
        <f t="shared" si="1"/>
        <v>2.25</v>
      </c>
    </row>
    <row r="34" spans="1:13" ht="12" customHeight="1">
      <c r="A34" s="11">
        <v>25</v>
      </c>
      <c r="B34" s="16" t="s">
        <v>138</v>
      </c>
      <c r="C34" s="11" t="s">
        <v>16</v>
      </c>
      <c r="D34" s="22">
        <v>1.1000000000000001</v>
      </c>
      <c r="E34" s="13">
        <v>4</v>
      </c>
      <c r="F34" s="11"/>
      <c r="G34" s="13">
        <v>4</v>
      </c>
      <c r="H34" s="11"/>
      <c r="I34" s="13">
        <v>4</v>
      </c>
      <c r="J34" s="11"/>
      <c r="K34" s="13"/>
      <c r="L34" s="61">
        <f t="shared" si="0"/>
        <v>12</v>
      </c>
      <c r="M34" s="61">
        <f t="shared" si="1"/>
        <v>13.200000000000001</v>
      </c>
    </row>
    <row r="35" spans="1:13" ht="12" customHeight="1">
      <c r="A35" s="12">
        <v>26</v>
      </c>
      <c r="B35" s="16" t="s">
        <v>137</v>
      </c>
      <c r="C35" s="11" t="s">
        <v>16</v>
      </c>
      <c r="D35" s="22">
        <v>0.75</v>
      </c>
      <c r="E35" s="11" t="s">
        <v>64</v>
      </c>
      <c r="F35" s="13" t="s">
        <v>60</v>
      </c>
      <c r="G35" s="11">
        <v>1</v>
      </c>
      <c r="H35" s="13"/>
      <c r="I35" s="11"/>
      <c r="J35" s="13"/>
      <c r="K35" s="13"/>
      <c r="L35" s="61">
        <f t="shared" si="0"/>
        <v>1</v>
      </c>
      <c r="M35" s="61">
        <f t="shared" si="1"/>
        <v>0.75</v>
      </c>
    </row>
    <row r="36" spans="1:13" ht="12" customHeight="1">
      <c r="A36" s="11">
        <v>27</v>
      </c>
      <c r="B36" s="16" t="s">
        <v>65</v>
      </c>
      <c r="C36" s="11" t="s">
        <v>16</v>
      </c>
      <c r="D36" s="22">
        <v>0.75</v>
      </c>
      <c r="E36" s="13">
        <v>1</v>
      </c>
      <c r="F36" s="11"/>
      <c r="G36" s="13">
        <v>1</v>
      </c>
      <c r="H36" s="11"/>
      <c r="I36" s="13">
        <v>1</v>
      </c>
      <c r="J36" s="11"/>
      <c r="K36" s="13"/>
      <c r="L36" s="61">
        <f t="shared" si="0"/>
        <v>3</v>
      </c>
      <c r="M36" s="61">
        <f t="shared" si="1"/>
        <v>2.25</v>
      </c>
    </row>
    <row r="37" spans="1:13" ht="12" customHeight="1">
      <c r="A37" s="12">
        <v>28</v>
      </c>
      <c r="B37" s="17" t="s">
        <v>46</v>
      </c>
      <c r="C37" s="11" t="s">
        <v>16</v>
      </c>
      <c r="D37" s="22">
        <v>0.75</v>
      </c>
      <c r="E37" s="11">
        <v>3</v>
      </c>
      <c r="F37" s="13"/>
      <c r="G37" s="11">
        <v>3</v>
      </c>
      <c r="H37" s="13"/>
      <c r="I37" s="11">
        <v>3</v>
      </c>
      <c r="J37" s="13"/>
      <c r="K37" s="13"/>
      <c r="L37" s="61">
        <f t="shared" si="0"/>
        <v>9</v>
      </c>
      <c r="M37" s="61">
        <f t="shared" si="1"/>
        <v>6.75</v>
      </c>
    </row>
    <row r="38" spans="1:13" ht="12" customHeight="1">
      <c r="A38" s="11">
        <v>29</v>
      </c>
      <c r="B38" s="16" t="s">
        <v>73</v>
      </c>
      <c r="C38" s="11" t="s">
        <v>16</v>
      </c>
      <c r="D38" s="22">
        <v>0.75</v>
      </c>
      <c r="E38" s="12">
        <v>1</v>
      </c>
      <c r="F38" s="12"/>
      <c r="G38" s="12"/>
      <c r="H38" s="12"/>
      <c r="I38" s="12">
        <v>1</v>
      </c>
      <c r="J38" s="12"/>
      <c r="K38" s="12"/>
      <c r="L38" s="61">
        <f t="shared" si="0"/>
        <v>2</v>
      </c>
      <c r="M38" s="61">
        <f t="shared" si="1"/>
        <v>1.5</v>
      </c>
    </row>
    <row r="39" spans="1:13" ht="12" customHeight="1">
      <c r="A39" s="12">
        <v>30</v>
      </c>
      <c r="B39" s="16" t="s">
        <v>74</v>
      </c>
      <c r="C39" s="11" t="s">
        <v>16</v>
      </c>
      <c r="D39" s="22">
        <v>0.75</v>
      </c>
      <c r="E39" s="12">
        <v>1</v>
      </c>
      <c r="F39" s="12"/>
      <c r="G39" s="12">
        <v>1</v>
      </c>
      <c r="H39" s="12"/>
      <c r="I39" s="12">
        <v>1</v>
      </c>
      <c r="J39" s="12"/>
      <c r="K39" s="12"/>
      <c r="L39" s="61">
        <f t="shared" si="0"/>
        <v>3</v>
      </c>
      <c r="M39" s="61">
        <f t="shared" si="1"/>
        <v>2.25</v>
      </c>
    </row>
    <row r="40" spans="1:13" ht="12" customHeight="1">
      <c r="A40" s="11">
        <v>31</v>
      </c>
      <c r="B40" s="16" t="s">
        <v>77</v>
      </c>
      <c r="C40" s="11" t="s">
        <v>16</v>
      </c>
      <c r="D40" s="22">
        <v>0.75</v>
      </c>
      <c r="E40" s="12">
        <v>1</v>
      </c>
      <c r="F40" s="12"/>
      <c r="G40" s="12">
        <v>1</v>
      </c>
      <c r="H40" s="12"/>
      <c r="I40" s="12">
        <v>1</v>
      </c>
      <c r="J40" s="12"/>
      <c r="K40" s="12"/>
      <c r="L40" s="61">
        <f t="shared" si="0"/>
        <v>3</v>
      </c>
      <c r="M40" s="61">
        <f t="shared" si="1"/>
        <v>2.25</v>
      </c>
    </row>
    <row r="41" spans="1:13" ht="12" customHeight="1">
      <c r="A41" s="12">
        <v>32</v>
      </c>
      <c r="B41" s="27" t="s">
        <v>256</v>
      </c>
      <c r="C41" s="11" t="s">
        <v>16</v>
      </c>
      <c r="D41" s="22">
        <v>0.75</v>
      </c>
      <c r="E41" s="13">
        <v>2</v>
      </c>
      <c r="F41" s="11"/>
      <c r="G41" s="13">
        <v>2</v>
      </c>
      <c r="H41" s="13"/>
      <c r="I41" s="13">
        <v>2</v>
      </c>
      <c r="J41" s="11"/>
      <c r="K41" s="13"/>
      <c r="L41" s="61">
        <f t="shared" si="0"/>
        <v>6</v>
      </c>
      <c r="M41" s="61">
        <f t="shared" si="1"/>
        <v>4.5</v>
      </c>
    </row>
    <row r="42" spans="1:13" ht="12" customHeight="1">
      <c r="A42" s="11">
        <v>33</v>
      </c>
      <c r="B42" s="27" t="s">
        <v>255</v>
      </c>
      <c r="C42" s="11" t="s">
        <v>16</v>
      </c>
      <c r="D42" s="22">
        <v>0.75</v>
      </c>
      <c r="E42" s="13">
        <v>2</v>
      </c>
      <c r="F42" s="11"/>
      <c r="G42" s="13">
        <v>2</v>
      </c>
      <c r="H42" s="13"/>
      <c r="I42" s="13">
        <v>2</v>
      </c>
      <c r="J42" s="11"/>
      <c r="K42" s="13"/>
      <c r="L42" s="61">
        <f t="shared" si="0"/>
        <v>6</v>
      </c>
      <c r="M42" s="61">
        <f t="shared" si="1"/>
        <v>4.5</v>
      </c>
    </row>
    <row r="43" spans="1:13" ht="12" customHeight="1">
      <c r="A43" s="12">
        <v>34</v>
      </c>
      <c r="B43" s="16" t="s">
        <v>139</v>
      </c>
      <c r="C43" s="11" t="s">
        <v>16</v>
      </c>
      <c r="D43" s="22">
        <v>0.75</v>
      </c>
      <c r="E43" s="12">
        <v>3</v>
      </c>
      <c r="F43" s="12"/>
      <c r="G43" s="12">
        <v>3</v>
      </c>
      <c r="H43" s="12"/>
      <c r="I43" s="12">
        <v>3</v>
      </c>
      <c r="J43" s="12"/>
      <c r="K43" s="12"/>
      <c r="L43" s="61">
        <f t="shared" si="0"/>
        <v>9</v>
      </c>
      <c r="M43" s="61">
        <f t="shared" si="1"/>
        <v>6.75</v>
      </c>
    </row>
    <row r="44" spans="1:13" ht="12" customHeight="1">
      <c r="A44" s="11">
        <v>35</v>
      </c>
      <c r="B44" s="27" t="s">
        <v>268</v>
      </c>
      <c r="C44" s="11" t="s">
        <v>16</v>
      </c>
      <c r="D44" s="22">
        <v>0.75</v>
      </c>
      <c r="E44" s="12">
        <v>1</v>
      </c>
      <c r="F44" s="12"/>
      <c r="G44" s="12"/>
      <c r="H44" s="12"/>
      <c r="I44" s="12">
        <v>1</v>
      </c>
      <c r="J44" s="12"/>
      <c r="K44" s="12"/>
      <c r="L44" s="61">
        <f t="shared" si="0"/>
        <v>2</v>
      </c>
      <c r="M44" s="61">
        <f t="shared" si="1"/>
        <v>1.5</v>
      </c>
    </row>
    <row r="45" spans="1:13" ht="12" customHeight="1">
      <c r="A45" s="12">
        <v>36</v>
      </c>
      <c r="B45" s="27" t="s">
        <v>264</v>
      </c>
      <c r="C45" s="11" t="s">
        <v>16</v>
      </c>
      <c r="D45" s="29" t="s">
        <v>265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1</v>
      </c>
      <c r="L45" s="61">
        <f t="shared" ref="L45" si="2">SUM(E45:K45)</f>
        <v>7</v>
      </c>
      <c r="M45" s="61">
        <f t="shared" ref="M45" si="3">L45*D45</f>
        <v>1.68</v>
      </c>
    </row>
    <row r="46" spans="1:13" ht="12" customHeight="1">
      <c r="A46" s="11">
        <v>37</v>
      </c>
      <c r="B46" s="16" t="s">
        <v>76</v>
      </c>
      <c r="C46" s="11" t="s">
        <v>16</v>
      </c>
      <c r="D46" s="22">
        <v>0.75</v>
      </c>
      <c r="E46" s="12">
        <v>3</v>
      </c>
      <c r="F46" s="12"/>
      <c r="G46" s="12">
        <v>3</v>
      </c>
      <c r="H46" s="12"/>
      <c r="I46" s="12">
        <v>3</v>
      </c>
      <c r="J46" s="12"/>
      <c r="K46" s="12"/>
      <c r="L46" s="61">
        <f t="shared" si="0"/>
        <v>9</v>
      </c>
      <c r="M46" s="61">
        <f t="shared" si="1"/>
        <v>6.75</v>
      </c>
    </row>
    <row r="47" spans="1:13" ht="12" customHeight="1">
      <c r="A47" s="12">
        <v>38</v>
      </c>
      <c r="B47" s="16" t="s">
        <v>134</v>
      </c>
      <c r="C47" s="11" t="s">
        <v>16</v>
      </c>
      <c r="D47" s="22">
        <v>0.75</v>
      </c>
      <c r="E47" s="13">
        <v>3</v>
      </c>
      <c r="F47" s="11"/>
      <c r="G47" s="13">
        <v>3</v>
      </c>
      <c r="H47" s="11"/>
      <c r="I47" s="13">
        <v>3</v>
      </c>
      <c r="J47" s="11"/>
      <c r="K47" s="13"/>
      <c r="L47" s="61">
        <f t="shared" si="0"/>
        <v>9</v>
      </c>
      <c r="M47" s="61">
        <f t="shared" si="1"/>
        <v>6.75</v>
      </c>
    </row>
    <row r="48" spans="1:13" ht="12" customHeight="1">
      <c r="A48" s="11">
        <v>39</v>
      </c>
      <c r="B48" s="16" t="s">
        <v>140</v>
      </c>
      <c r="C48" s="11" t="s">
        <v>16</v>
      </c>
      <c r="D48" s="22">
        <v>1.1000000000000001</v>
      </c>
      <c r="E48" s="13">
        <v>2</v>
      </c>
      <c r="F48" s="11"/>
      <c r="G48" s="13">
        <v>2</v>
      </c>
      <c r="H48" s="11"/>
      <c r="I48" s="13">
        <v>2</v>
      </c>
      <c r="J48" s="11"/>
      <c r="K48" s="13"/>
      <c r="L48" s="61">
        <f t="shared" si="0"/>
        <v>6</v>
      </c>
      <c r="M48" s="61">
        <f t="shared" si="1"/>
        <v>6.6000000000000005</v>
      </c>
    </row>
    <row r="49" spans="1:13" ht="12" customHeight="1">
      <c r="A49" s="12">
        <v>40</v>
      </c>
      <c r="B49" s="16" t="s">
        <v>141</v>
      </c>
      <c r="C49" s="11" t="s">
        <v>16</v>
      </c>
      <c r="D49" s="22">
        <v>0.75</v>
      </c>
      <c r="E49" s="13">
        <v>2</v>
      </c>
      <c r="F49" s="11">
        <v>2</v>
      </c>
      <c r="G49" s="13">
        <v>2</v>
      </c>
      <c r="H49" s="11">
        <v>2</v>
      </c>
      <c r="I49" s="13">
        <v>2</v>
      </c>
      <c r="J49" s="11">
        <v>2</v>
      </c>
      <c r="K49" s="13">
        <v>2</v>
      </c>
      <c r="L49" s="61">
        <f t="shared" si="0"/>
        <v>14</v>
      </c>
      <c r="M49" s="61">
        <f t="shared" si="1"/>
        <v>10.5</v>
      </c>
    </row>
    <row r="50" spans="1:13" ht="12" customHeight="1">
      <c r="A50" s="11">
        <v>41</v>
      </c>
      <c r="B50" s="16" t="s">
        <v>142</v>
      </c>
      <c r="C50" s="11" t="s">
        <v>16</v>
      </c>
      <c r="D50" s="22">
        <v>1.1000000000000001</v>
      </c>
      <c r="E50" s="12"/>
      <c r="F50" s="12">
        <v>3</v>
      </c>
      <c r="G50" s="12"/>
      <c r="H50" s="12"/>
      <c r="I50" s="12"/>
      <c r="J50" s="12">
        <v>3</v>
      </c>
      <c r="K50" s="12"/>
      <c r="L50" s="61">
        <f t="shared" si="0"/>
        <v>6</v>
      </c>
      <c r="M50" s="61">
        <f t="shared" si="1"/>
        <v>6.6000000000000005</v>
      </c>
    </row>
    <row r="51" spans="1:13" ht="12" customHeight="1">
      <c r="A51" s="12">
        <v>42</v>
      </c>
      <c r="B51" s="16" t="s">
        <v>143</v>
      </c>
      <c r="C51" s="11" t="s">
        <v>16</v>
      </c>
      <c r="D51" s="22">
        <v>1.1000000000000001</v>
      </c>
      <c r="E51" s="13">
        <v>2</v>
      </c>
      <c r="F51" s="11"/>
      <c r="G51" s="13">
        <v>2</v>
      </c>
      <c r="H51" s="11"/>
      <c r="I51" s="13">
        <v>2</v>
      </c>
      <c r="J51" s="11"/>
      <c r="K51" s="13"/>
      <c r="L51" s="61">
        <f t="shared" si="0"/>
        <v>6</v>
      </c>
      <c r="M51" s="61">
        <f t="shared" si="1"/>
        <v>6.6000000000000005</v>
      </c>
    </row>
    <row r="52" spans="1:13" ht="12" customHeight="1">
      <c r="A52" s="11">
        <v>43</v>
      </c>
      <c r="B52" s="17" t="s">
        <v>144</v>
      </c>
      <c r="C52" s="11" t="s">
        <v>16</v>
      </c>
      <c r="D52" s="22">
        <v>0.75</v>
      </c>
      <c r="E52" s="13"/>
      <c r="F52" s="13"/>
      <c r="G52" s="13"/>
      <c r="H52" s="13"/>
      <c r="I52" s="13"/>
      <c r="J52" s="13">
        <v>3</v>
      </c>
      <c r="K52" s="13"/>
      <c r="L52" s="61">
        <f t="shared" si="0"/>
        <v>3</v>
      </c>
      <c r="M52" s="61">
        <f t="shared" si="1"/>
        <v>2.25</v>
      </c>
    </row>
    <row r="53" spans="1:13" ht="12" customHeight="1">
      <c r="A53" s="12">
        <v>44</v>
      </c>
      <c r="B53" s="16" t="s">
        <v>145</v>
      </c>
      <c r="C53" s="11" t="s">
        <v>16</v>
      </c>
      <c r="D53" s="22">
        <v>1.1000000000000001</v>
      </c>
      <c r="E53" s="11">
        <v>1</v>
      </c>
      <c r="F53" s="13"/>
      <c r="G53" s="11">
        <v>1</v>
      </c>
      <c r="H53" s="13"/>
      <c r="I53" s="13">
        <v>1</v>
      </c>
      <c r="J53" s="11"/>
      <c r="K53" s="13"/>
      <c r="L53" s="61">
        <f t="shared" si="0"/>
        <v>3</v>
      </c>
      <c r="M53" s="61">
        <f t="shared" si="1"/>
        <v>3.3000000000000003</v>
      </c>
    </row>
    <row r="54" spans="1:13" ht="12" customHeight="1">
      <c r="A54" s="11">
        <v>45</v>
      </c>
      <c r="B54" s="16" t="s">
        <v>146</v>
      </c>
      <c r="C54" s="11" t="s">
        <v>16</v>
      </c>
      <c r="D54" s="22">
        <v>0.75</v>
      </c>
      <c r="E54" s="12"/>
      <c r="F54" s="12"/>
      <c r="G54" s="12"/>
      <c r="H54" s="12"/>
      <c r="I54" s="12"/>
      <c r="J54" s="12">
        <v>1</v>
      </c>
      <c r="K54" s="12"/>
      <c r="L54" s="61">
        <f t="shared" si="0"/>
        <v>1</v>
      </c>
      <c r="M54" s="61">
        <f t="shared" si="1"/>
        <v>0.75</v>
      </c>
    </row>
    <row r="55" spans="1:13" ht="12" customHeight="1">
      <c r="A55" s="12">
        <v>46</v>
      </c>
      <c r="B55" s="16" t="s">
        <v>158</v>
      </c>
      <c r="C55" s="11" t="s">
        <v>16</v>
      </c>
      <c r="D55" s="22">
        <v>0.75</v>
      </c>
      <c r="E55" s="12" t="s">
        <v>63</v>
      </c>
      <c r="F55" s="12" t="s">
        <v>60</v>
      </c>
      <c r="G55" s="12">
        <v>2</v>
      </c>
      <c r="H55" s="12"/>
      <c r="I55" s="12"/>
      <c r="J55" s="12"/>
      <c r="K55" s="12"/>
      <c r="L55" s="61">
        <f t="shared" si="0"/>
        <v>2</v>
      </c>
      <c r="M55" s="61">
        <f t="shared" si="1"/>
        <v>1.5</v>
      </c>
    </row>
    <row r="56" spans="1:13" ht="12" customHeight="1">
      <c r="A56" s="11">
        <v>47</v>
      </c>
      <c r="B56" s="17" t="s">
        <v>147</v>
      </c>
      <c r="C56" s="11" t="s">
        <v>16</v>
      </c>
      <c r="D56" s="22">
        <v>0.75</v>
      </c>
      <c r="E56" s="13" t="s">
        <v>68</v>
      </c>
      <c r="F56" s="12" t="s">
        <v>60</v>
      </c>
      <c r="G56" s="13">
        <v>2</v>
      </c>
      <c r="H56" s="13"/>
      <c r="I56" s="13"/>
      <c r="J56" s="13"/>
      <c r="K56" s="13"/>
      <c r="L56" s="61">
        <f t="shared" si="0"/>
        <v>2</v>
      </c>
      <c r="M56" s="61">
        <f t="shared" si="1"/>
        <v>1.5</v>
      </c>
    </row>
    <row r="57" spans="1:13" ht="12" customHeight="1">
      <c r="A57" s="12">
        <v>48</v>
      </c>
      <c r="B57" s="30" t="s">
        <v>199</v>
      </c>
      <c r="C57" s="28" t="s">
        <v>16</v>
      </c>
      <c r="D57" s="29">
        <v>0.75</v>
      </c>
      <c r="E57" s="13"/>
      <c r="F57" s="12">
        <v>3</v>
      </c>
      <c r="G57" s="13"/>
      <c r="H57" s="13"/>
      <c r="I57" s="13"/>
      <c r="J57" s="13"/>
      <c r="K57" s="13"/>
      <c r="L57" s="61">
        <f t="shared" si="0"/>
        <v>3</v>
      </c>
      <c r="M57" s="61">
        <f t="shared" si="1"/>
        <v>2.25</v>
      </c>
    </row>
    <row r="58" spans="1:13" ht="12" customHeight="1">
      <c r="A58" s="11">
        <v>49</v>
      </c>
      <c r="B58" s="30" t="s">
        <v>269</v>
      </c>
      <c r="C58" s="28" t="s">
        <v>16</v>
      </c>
      <c r="D58" s="29">
        <v>0.75</v>
      </c>
      <c r="E58" s="13"/>
      <c r="F58" s="12"/>
      <c r="G58" s="13">
        <v>1</v>
      </c>
      <c r="H58" s="13"/>
      <c r="I58" s="13"/>
      <c r="J58" s="13"/>
      <c r="K58" s="13"/>
      <c r="L58" s="61">
        <f t="shared" si="0"/>
        <v>1</v>
      </c>
      <c r="M58" s="61">
        <f t="shared" si="1"/>
        <v>0.75</v>
      </c>
    </row>
    <row r="59" spans="1:13" ht="12" customHeight="1">
      <c r="A59" s="12">
        <v>50</v>
      </c>
      <c r="B59" s="16" t="s">
        <v>66</v>
      </c>
      <c r="C59" s="11" t="s">
        <v>16</v>
      </c>
      <c r="D59" s="24">
        <v>1.1000000000000001</v>
      </c>
      <c r="E59" s="12"/>
      <c r="F59" s="13"/>
      <c r="G59" s="12"/>
      <c r="H59" s="13"/>
      <c r="I59" s="12"/>
      <c r="J59" s="13">
        <v>1</v>
      </c>
      <c r="K59" s="13"/>
      <c r="L59" s="61">
        <f t="shared" si="0"/>
        <v>1</v>
      </c>
      <c r="M59" s="61">
        <f t="shared" si="1"/>
        <v>1.1000000000000001</v>
      </c>
    </row>
    <row r="60" spans="1:13" ht="12" customHeight="1">
      <c r="A60" s="11">
        <v>51</v>
      </c>
      <c r="B60" s="9" t="s">
        <v>69</v>
      </c>
      <c r="C60" s="11" t="s">
        <v>16</v>
      </c>
      <c r="D60" s="22">
        <v>0.75</v>
      </c>
      <c r="E60" s="11">
        <v>2</v>
      </c>
      <c r="F60" s="11"/>
      <c r="G60" s="11">
        <v>2</v>
      </c>
      <c r="H60" s="11"/>
      <c r="I60" s="11">
        <v>2</v>
      </c>
      <c r="J60" s="11"/>
      <c r="K60" s="11"/>
      <c r="L60" s="61">
        <f t="shared" si="0"/>
        <v>6</v>
      </c>
      <c r="M60" s="61">
        <f t="shared" si="1"/>
        <v>4.5</v>
      </c>
    </row>
    <row r="61" spans="1:13" ht="12" customHeight="1">
      <c r="A61" s="12">
        <v>52</v>
      </c>
      <c r="B61" s="16" t="s">
        <v>154</v>
      </c>
      <c r="C61" s="11" t="s">
        <v>16</v>
      </c>
      <c r="D61" s="22">
        <v>0.75</v>
      </c>
      <c r="E61" s="12">
        <v>2</v>
      </c>
      <c r="F61" s="12"/>
      <c r="G61" s="12">
        <v>2</v>
      </c>
      <c r="H61" s="12"/>
      <c r="I61" s="12">
        <v>2</v>
      </c>
      <c r="J61" s="12"/>
      <c r="K61" s="12"/>
      <c r="L61" s="61">
        <f t="shared" si="0"/>
        <v>6</v>
      </c>
      <c r="M61" s="61">
        <f t="shared" si="1"/>
        <v>4.5</v>
      </c>
    </row>
    <row r="62" spans="1:13" ht="12" customHeight="1">
      <c r="A62" s="11">
        <v>53</v>
      </c>
      <c r="B62" s="16" t="s">
        <v>155</v>
      </c>
      <c r="C62" s="11" t="s">
        <v>16</v>
      </c>
      <c r="D62" s="22">
        <v>0.75</v>
      </c>
      <c r="E62" s="12"/>
      <c r="F62" s="12">
        <v>2</v>
      </c>
      <c r="G62" s="12"/>
      <c r="H62" s="12"/>
      <c r="I62" s="12">
        <v>2</v>
      </c>
      <c r="J62" s="12"/>
      <c r="K62" s="12"/>
      <c r="L62" s="61">
        <f t="shared" si="0"/>
        <v>4</v>
      </c>
      <c r="M62" s="61">
        <f t="shared" si="1"/>
        <v>3</v>
      </c>
    </row>
    <row r="63" spans="1:13" ht="12" customHeight="1">
      <c r="A63" s="12">
        <v>54</v>
      </c>
      <c r="B63" s="16" t="s">
        <v>71</v>
      </c>
      <c r="C63" s="11" t="s">
        <v>16</v>
      </c>
      <c r="D63" s="22">
        <v>0.75</v>
      </c>
      <c r="E63" s="12">
        <v>1</v>
      </c>
      <c r="F63" s="12"/>
      <c r="G63" s="12">
        <v>1</v>
      </c>
      <c r="H63" s="12"/>
      <c r="I63" s="12">
        <v>1</v>
      </c>
      <c r="J63" s="12"/>
      <c r="K63" s="12"/>
      <c r="L63" s="61">
        <f t="shared" si="0"/>
        <v>3</v>
      </c>
      <c r="M63" s="61">
        <f t="shared" si="1"/>
        <v>2.25</v>
      </c>
    </row>
    <row r="64" spans="1:13" ht="12" customHeight="1">
      <c r="A64" s="11">
        <v>55</v>
      </c>
      <c r="B64" s="16" t="s">
        <v>156</v>
      </c>
      <c r="C64" s="11" t="s">
        <v>16</v>
      </c>
      <c r="D64" s="22">
        <v>0.75</v>
      </c>
      <c r="E64" s="12"/>
      <c r="F64" s="12">
        <v>2</v>
      </c>
      <c r="G64" s="12"/>
      <c r="H64" s="12">
        <v>2</v>
      </c>
      <c r="I64" s="12"/>
      <c r="J64" s="12">
        <v>2</v>
      </c>
      <c r="K64" s="12"/>
      <c r="L64" s="61">
        <f t="shared" si="0"/>
        <v>6</v>
      </c>
      <c r="M64" s="61">
        <f t="shared" si="1"/>
        <v>4.5</v>
      </c>
    </row>
    <row r="65" spans="1:13" ht="12" customHeight="1">
      <c r="A65" s="12">
        <v>56</v>
      </c>
      <c r="B65" s="16" t="s">
        <v>72</v>
      </c>
      <c r="C65" s="11" t="s">
        <v>16</v>
      </c>
      <c r="D65" s="22">
        <v>0.75</v>
      </c>
      <c r="E65" s="12"/>
      <c r="F65" s="12">
        <v>1</v>
      </c>
      <c r="G65" s="12"/>
      <c r="H65" s="12">
        <v>1</v>
      </c>
      <c r="I65" s="12"/>
      <c r="J65" s="12">
        <v>1</v>
      </c>
      <c r="K65" s="12"/>
      <c r="L65" s="61">
        <f t="shared" si="0"/>
        <v>3</v>
      </c>
      <c r="M65" s="61">
        <f t="shared" si="1"/>
        <v>2.25</v>
      </c>
    </row>
    <row r="66" spans="1:13" ht="12" customHeight="1">
      <c r="A66" s="11">
        <v>57</v>
      </c>
      <c r="B66" s="16" t="s">
        <v>75</v>
      </c>
      <c r="C66" s="11" t="s">
        <v>16</v>
      </c>
      <c r="D66" s="22">
        <v>0.75</v>
      </c>
      <c r="E66" s="12"/>
      <c r="F66" s="12">
        <v>1</v>
      </c>
      <c r="G66" s="12"/>
      <c r="H66" s="12">
        <v>1</v>
      </c>
      <c r="I66" s="12"/>
      <c r="J66" s="12">
        <v>1</v>
      </c>
      <c r="K66" s="12"/>
      <c r="L66" s="61">
        <f t="shared" si="0"/>
        <v>3</v>
      </c>
      <c r="M66" s="61">
        <f t="shared" si="1"/>
        <v>2.25</v>
      </c>
    </row>
    <row r="67" spans="1:13" ht="12" customHeight="1">
      <c r="A67" s="12">
        <v>58</v>
      </c>
      <c r="B67" s="16" t="s">
        <v>157</v>
      </c>
      <c r="C67" s="11" t="s">
        <v>16</v>
      </c>
      <c r="D67" s="23">
        <v>0.75</v>
      </c>
      <c r="E67" s="11">
        <v>1</v>
      </c>
      <c r="F67" s="13"/>
      <c r="G67" s="11">
        <v>1</v>
      </c>
      <c r="H67" s="13"/>
      <c r="I67" s="11">
        <v>1</v>
      </c>
      <c r="J67" s="13"/>
      <c r="K67" s="13"/>
      <c r="L67" s="61">
        <f t="shared" si="0"/>
        <v>3</v>
      </c>
      <c r="M67" s="61">
        <f t="shared" si="1"/>
        <v>2.25</v>
      </c>
    </row>
    <row r="68" spans="1:13" ht="12" customHeight="1">
      <c r="A68" s="11">
        <v>59</v>
      </c>
      <c r="B68" s="16" t="s">
        <v>149</v>
      </c>
      <c r="C68" s="11" t="s">
        <v>16</v>
      </c>
      <c r="D68" s="22">
        <v>0.75</v>
      </c>
      <c r="E68" s="13"/>
      <c r="F68" s="11">
        <v>3</v>
      </c>
      <c r="G68" s="13"/>
      <c r="H68" s="11">
        <v>3</v>
      </c>
      <c r="I68" s="13"/>
      <c r="J68" s="11">
        <v>3</v>
      </c>
      <c r="K68" s="13"/>
      <c r="L68" s="61">
        <f t="shared" si="0"/>
        <v>9</v>
      </c>
      <c r="M68" s="61">
        <f t="shared" si="1"/>
        <v>6.75</v>
      </c>
    </row>
    <row r="69" spans="1:13" ht="12" customHeight="1">
      <c r="A69" s="12">
        <v>60</v>
      </c>
      <c r="B69" s="16" t="s">
        <v>78</v>
      </c>
      <c r="C69" s="11" t="s">
        <v>16</v>
      </c>
      <c r="D69" s="22">
        <v>0.75</v>
      </c>
      <c r="E69" s="11"/>
      <c r="F69" s="13">
        <v>1</v>
      </c>
      <c r="G69" s="11"/>
      <c r="H69" s="13"/>
      <c r="I69" s="11"/>
      <c r="J69" s="13">
        <v>1</v>
      </c>
      <c r="K69" s="13"/>
      <c r="L69" s="61">
        <f t="shared" si="0"/>
        <v>2</v>
      </c>
      <c r="M69" s="61">
        <f t="shared" si="1"/>
        <v>1.5</v>
      </c>
    </row>
    <row r="70" spans="1:13" ht="12" customHeight="1">
      <c r="A70" s="11">
        <v>61</v>
      </c>
      <c r="B70" s="16" t="s">
        <v>150</v>
      </c>
      <c r="C70" s="11" t="s">
        <v>16</v>
      </c>
      <c r="D70" s="22">
        <v>0.75</v>
      </c>
      <c r="E70" s="13"/>
      <c r="F70" s="11">
        <v>2</v>
      </c>
      <c r="G70" s="13"/>
      <c r="H70" s="11">
        <v>2</v>
      </c>
      <c r="I70" s="13"/>
      <c r="J70" s="13">
        <v>2</v>
      </c>
      <c r="K70" s="13"/>
      <c r="L70" s="61">
        <f t="shared" si="0"/>
        <v>6</v>
      </c>
      <c r="M70" s="61">
        <f t="shared" si="1"/>
        <v>4.5</v>
      </c>
    </row>
    <row r="71" spans="1:13" ht="12" customHeight="1">
      <c r="A71" s="12">
        <v>62</v>
      </c>
      <c r="B71" s="16" t="s">
        <v>151</v>
      </c>
      <c r="C71" s="11" t="s">
        <v>16</v>
      </c>
      <c r="D71" s="22">
        <v>0.75</v>
      </c>
      <c r="E71" s="13"/>
      <c r="F71" s="11">
        <v>1</v>
      </c>
      <c r="G71" s="13"/>
      <c r="H71" s="11">
        <v>1</v>
      </c>
      <c r="I71" s="13"/>
      <c r="J71" s="11">
        <v>1</v>
      </c>
      <c r="K71" s="13"/>
      <c r="L71" s="61">
        <f t="shared" si="0"/>
        <v>3</v>
      </c>
      <c r="M71" s="61">
        <f t="shared" si="1"/>
        <v>2.25</v>
      </c>
    </row>
    <row r="72" spans="1:13" ht="12" customHeight="1">
      <c r="A72" s="11">
        <v>63</v>
      </c>
      <c r="B72" s="16" t="s">
        <v>152</v>
      </c>
      <c r="C72" s="11" t="s">
        <v>16</v>
      </c>
      <c r="D72" s="22">
        <v>0.75</v>
      </c>
      <c r="E72" s="11"/>
      <c r="F72" s="13">
        <v>2</v>
      </c>
      <c r="G72" s="11"/>
      <c r="H72" s="13">
        <v>2</v>
      </c>
      <c r="I72" s="11"/>
      <c r="J72" s="13">
        <v>2</v>
      </c>
      <c r="K72" s="13"/>
      <c r="L72" s="61">
        <f t="shared" si="0"/>
        <v>6</v>
      </c>
      <c r="M72" s="61">
        <f t="shared" si="1"/>
        <v>4.5</v>
      </c>
    </row>
    <row r="73" spans="1:13" ht="12" customHeight="1">
      <c r="A73" s="12">
        <v>64</v>
      </c>
      <c r="B73" s="17" t="s">
        <v>80</v>
      </c>
      <c r="C73" s="11" t="s">
        <v>16</v>
      </c>
      <c r="D73" s="22">
        <v>0.75</v>
      </c>
      <c r="E73" s="11"/>
      <c r="F73" s="13">
        <v>3</v>
      </c>
      <c r="G73" s="11"/>
      <c r="H73" s="13">
        <v>3</v>
      </c>
      <c r="I73" s="11"/>
      <c r="J73" s="13">
        <v>3</v>
      </c>
      <c r="K73" s="13"/>
      <c r="L73" s="61">
        <f t="shared" si="0"/>
        <v>9</v>
      </c>
      <c r="M73" s="61">
        <f t="shared" si="1"/>
        <v>6.75</v>
      </c>
    </row>
    <row r="74" spans="1:13" ht="12" customHeight="1">
      <c r="A74" s="11">
        <v>65</v>
      </c>
      <c r="B74" s="16" t="s">
        <v>153</v>
      </c>
      <c r="C74" s="11" t="s">
        <v>18</v>
      </c>
      <c r="D74" s="22">
        <v>0.75</v>
      </c>
      <c r="E74" s="13"/>
      <c r="F74" s="11">
        <v>1</v>
      </c>
      <c r="G74" s="13"/>
      <c r="H74" s="11">
        <v>1</v>
      </c>
      <c r="I74" s="13"/>
      <c r="J74" s="11">
        <v>1</v>
      </c>
      <c r="K74" s="13"/>
      <c r="L74" s="61">
        <f t="shared" si="0"/>
        <v>3</v>
      </c>
      <c r="M74" s="61">
        <f t="shared" si="1"/>
        <v>2.25</v>
      </c>
    </row>
    <row r="75" spans="1:13" ht="12" customHeight="1">
      <c r="A75" s="12">
        <v>66</v>
      </c>
      <c r="B75" s="16" t="s">
        <v>112</v>
      </c>
      <c r="C75" s="11" t="s">
        <v>16</v>
      </c>
      <c r="D75" s="22">
        <v>0.75</v>
      </c>
      <c r="E75" s="13"/>
      <c r="F75" s="11">
        <v>2</v>
      </c>
      <c r="G75" s="13"/>
      <c r="H75" s="11">
        <v>2</v>
      </c>
      <c r="I75" s="13"/>
      <c r="J75" s="11">
        <v>2</v>
      </c>
      <c r="K75" s="13"/>
      <c r="L75" s="61">
        <f t="shared" si="0"/>
        <v>6</v>
      </c>
      <c r="M75" s="61">
        <f t="shared" si="1"/>
        <v>4.5</v>
      </c>
    </row>
    <row r="76" spans="1:13" ht="12" customHeight="1">
      <c r="A76" s="11">
        <v>67</v>
      </c>
      <c r="B76" s="16" t="s">
        <v>113</v>
      </c>
      <c r="C76" s="11" t="s">
        <v>16</v>
      </c>
      <c r="D76" s="22">
        <v>0.75</v>
      </c>
      <c r="E76" s="13">
        <v>1</v>
      </c>
      <c r="F76" s="11"/>
      <c r="G76" s="13">
        <v>1</v>
      </c>
      <c r="H76" s="11"/>
      <c r="I76" s="13">
        <v>1</v>
      </c>
      <c r="J76" s="11"/>
      <c r="K76" s="13"/>
      <c r="L76" s="61">
        <f t="shared" si="0"/>
        <v>3</v>
      </c>
      <c r="M76" s="61">
        <f t="shared" si="1"/>
        <v>2.25</v>
      </c>
    </row>
    <row r="77" spans="1:13" ht="12" customHeight="1">
      <c r="A77" s="12">
        <v>68</v>
      </c>
      <c r="B77" s="16" t="s">
        <v>111</v>
      </c>
      <c r="C77" s="11" t="s">
        <v>16</v>
      </c>
      <c r="D77" s="22">
        <v>0.75</v>
      </c>
      <c r="E77" s="13">
        <v>2</v>
      </c>
      <c r="F77" s="11"/>
      <c r="G77" s="13">
        <v>2</v>
      </c>
      <c r="H77" s="11"/>
      <c r="I77" s="13">
        <v>2</v>
      </c>
      <c r="J77" s="11"/>
      <c r="K77" s="13"/>
      <c r="L77" s="61">
        <f t="shared" ref="L77:L79" si="4">SUM(E77:K77)</f>
        <v>6</v>
      </c>
      <c r="M77" s="61">
        <f t="shared" ref="M77:M79" si="5">L77*D77</f>
        <v>4.5</v>
      </c>
    </row>
    <row r="78" spans="1:13" ht="12" customHeight="1">
      <c r="A78" s="12">
        <v>69</v>
      </c>
      <c r="B78" s="16" t="s">
        <v>53</v>
      </c>
      <c r="C78" s="11" t="s">
        <v>17</v>
      </c>
      <c r="D78" s="22">
        <v>0.75</v>
      </c>
      <c r="E78" s="12">
        <v>4</v>
      </c>
      <c r="F78" s="12">
        <v>4</v>
      </c>
      <c r="G78" s="12">
        <v>4</v>
      </c>
      <c r="H78" s="12">
        <v>4</v>
      </c>
      <c r="I78" s="12">
        <v>4</v>
      </c>
      <c r="J78" s="12">
        <v>4</v>
      </c>
      <c r="K78" s="12">
        <v>4</v>
      </c>
      <c r="L78" s="61">
        <f t="shared" si="4"/>
        <v>28</v>
      </c>
      <c r="M78" s="61">
        <f t="shared" si="5"/>
        <v>21</v>
      </c>
    </row>
    <row r="79" spans="1:13" ht="12" customHeight="1" thickBot="1">
      <c r="A79" s="11">
        <v>70</v>
      </c>
      <c r="B79" s="57" t="s">
        <v>257</v>
      </c>
      <c r="C79" s="11" t="s">
        <v>16</v>
      </c>
      <c r="D79" s="22">
        <v>0.75</v>
      </c>
      <c r="E79" s="57"/>
      <c r="F79" s="57"/>
      <c r="G79" s="13">
        <v>2</v>
      </c>
      <c r="H79" s="57"/>
      <c r="I79" s="57"/>
      <c r="J79" s="57"/>
      <c r="K79" s="57"/>
      <c r="L79" s="65">
        <f t="shared" si="4"/>
        <v>2</v>
      </c>
      <c r="M79" s="65">
        <f t="shared" si="5"/>
        <v>1.5</v>
      </c>
    </row>
    <row r="80" spans="1:13" ht="13.5" thickBot="1">
      <c r="A80" s="129" t="s">
        <v>238</v>
      </c>
      <c r="B80" s="130"/>
      <c r="C80" s="130"/>
      <c r="D80" s="130"/>
      <c r="E80" s="62">
        <f>SUM(E10:E79,E56,E55,E35,E33,E32,E31,E29)</f>
        <v>85</v>
      </c>
      <c r="F80" s="62">
        <f>SUM(F10:F79,F29,F31,F32,F33,F35,F55,F56)</f>
        <v>75</v>
      </c>
      <c r="G80" s="62">
        <f>SUM(G10:G79)</f>
        <v>96</v>
      </c>
      <c r="H80" s="62">
        <f t="shared" ref="H80:M80" si="6">SUM(H10:H79)</f>
        <v>70</v>
      </c>
      <c r="I80" s="62">
        <f t="shared" si="6"/>
        <v>89</v>
      </c>
      <c r="J80" s="62">
        <f t="shared" si="6"/>
        <v>78</v>
      </c>
      <c r="K80" s="64">
        <f t="shared" si="6"/>
        <v>44</v>
      </c>
      <c r="L80" s="64">
        <f t="shared" si="6"/>
        <v>537</v>
      </c>
      <c r="M80" s="64">
        <f t="shared" si="6"/>
        <v>418.43000000000006</v>
      </c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</sheetData>
  <mergeCells count="13">
    <mergeCell ref="L8:L9"/>
    <mergeCell ref="M8:M9"/>
    <mergeCell ref="A80:D80"/>
    <mergeCell ref="A1:M1"/>
    <mergeCell ref="A2:M2"/>
    <mergeCell ref="A3:M3"/>
    <mergeCell ref="A5:M5"/>
    <mergeCell ref="A6:M6"/>
    <mergeCell ref="A8:A9"/>
    <mergeCell ref="B8:B9"/>
    <mergeCell ref="C8:C9"/>
    <mergeCell ref="D8:D9"/>
    <mergeCell ref="E8:K8"/>
  </mergeCells>
  <pageMargins left="0.23622047244094491" right="0.23622047244094491" top="0.23622047244094491" bottom="0.23622047244094491" header="0" footer="0"/>
  <pageSetup paperSize="9" scale="99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66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.28515625" style="1" customWidth="1"/>
    <col min="2" max="2" width="25.5703125" style="1" customWidth="1"/>
    <col min="3" max="3" width="10.85546875" style="1" customWidth="1"/>
    <col min="4" max="4" width="7.28515625" style="1" customWidth="1"/>
    <col min="5" max="5" width="4.28515625" style="1" customWidth="1"/>
    <col min="6" max="6" width="4.85546875" style="1" customWidth="1"/>
    <col min="7" max="7" width="5.140625" style="1" customWidth="1"/>
    <col min="8" max="8" width="4.28515625" style="1" customWidth="1"/>
    <col min="9" max="9" width="5" style="1" customWidth="1"/>
    <col min="10" max="10" width="4.7109375" style="1" customWidth="1"/>
    <col min="11" max="11" width="5.7109375" style="1" customWidth="1"/>
    <col min="12" max="12" width="6.140625" style="1" customWidth="1"/>
    <col min="13" max="13" width="7.5703125" style="1" customWidth="1"/>
    <col min="14" max="1022" width="8.7109375" style="1"/>
  </cols>
  <sheetData>
    <row r="1" spans="1:13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58.5" customHeight="1">
      <c r="A4" s="49"/>
      <c r="B4" s="50"/>
      <c r="C4" s="50"/>
      <c r="D4" s="50"/>
      <c r="E4" s="50"/>
      <c r="F4" s="50"/>
      <c r="G4" s="50"/>
      <c r="H4" s="50"/>
      <c r="I4" s="50"/>
      <c r="J4" s="123" t="s">
        <v>501</v>
      </c>
      <c r="K4" s="50"/>
    </row>
    <row r="5" spans="1:13" ht="14.25">
      <c r="A5" s="138" t="s">
        <v>519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4.25">
      <c r="A6" s="139" t="s">
        <v>514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 ht="14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20.25" customHeight="1">
      <c r="A8" s="56"/>
      <c r="B8" s="68" t="s">
        <v>237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1:13" ht="13.5" customHeight="1">
      <c r="A10" s="151" t="s">
        <v>2</v>
      </c>
      <c r="B10" s="151" t="s">
        <v>3</v>
      </c>
      <c r="C10" s="134" t="s">
        <v>4</v>
      </c>
      <c r="D10" s="133" t="s">
        <v>5</v>
      </c>
      <c r="E10" s="151" t="s">
        <v>6</v>
      </c>
      <c r="F10" s="151"/>
      <c r="G10" s="151"/>
      <c r="H10" s="151"/>
      <c r="I10" s="151"/>
      <c r="J10" s="151"/>
      <c r="K10" s="151"/>
      <c r="L10" s="158" t="s">
        <v>245</v>
      </c>
      <c r="M10" s="140" t="s">
        <v>244</v>
      </c>
    </row>
    <row r="11" spans="1:13" ht="35.65" customHeight="1">
      <c r="A11" s="151"/>
      <c r="B11" s="151"/>
      <c r="C11" s="134"/>
      <c r="D11" s="151"/>
      <c r="E11" s="15" t="s">
        <v>7</v>
      </c>
      <c r="F11" s="15" t="s">
        <v>8</v>
      </c>
      <c r="G11" s="15" t="s">
        <v>9</v>
      </c>
      <c r="H11" s="15" t="s">
        <v>10</v>
      </c>
      <c r="I11" s="15" t="s">
        <v>11</v>
      </c>
      <c r="J11" s="15" t="s">
        <v>12</v>
      </c>
      <c r="K11" s="15" t="s">
        <v>13</v>
      </c>
      <c r="L11" s="158"/>
      <c r="M11" s="141"/>
    </row>
    <row r="12" spans="1:13">
      <c r="A12" s="5">
        <v>1</v>
      </c>
      <c r="B12" s="6" t="s">
        <v>26</v>
      </c>
      <c r="C12" s="6" t="s">
        <v>17</v>
      </c>
      <c r="D12" s="5">
        <v>0.75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61">
        <f>SUM(E12:K12)</f>
        <v>7</v>
      </c>
      <c r="M12" s="61">
        <f>L12*D12</f>
        <v>5.25</v>
      </c>
    </row>
    <row r="13" spans="1:13">
      <c r="A13" s="5">
        <v>2</v>
      </c>
      <c r="B13" s="6" t="s">
        <v>27</v>
      </c>
      <c r="C13" s="6" t="s">
        <v>16</v>
      </c>
      <c r="D13" s="5">
        <v>0.75</v>
      </c>
      <c r="E13" s="5">
        <v>1</v>
      </c>
      <c r="F13" s="5"/>
      <c r="G13" s="5">
        <v>1</v>
      </c>
      <c r="H13" s="5"/>
      <c r="I13" s="5">
        <v>1</v>
      </c>
      <c r="J13" s="5"/>
      <c r="K13" s="5"/>
      <c r="L13" s="61">
        <f t="shared" ref="L13:L33" si="0">SUM(E13:K13)</f>
        <v>3</v>
      </c>
      <c r="M13" s="61">
        <f t="shared" ref="M13:M33" si="1">L13*D13</f>
        <v>2.25</v>
      </c>
    </row>
    <row r="14" spans="1:13">
      <c r="A14" s="5">
        <v>3</v>
      </c>
      <c r="B14" s="6" t="s">
        <v>28</v>
      </c>
      <c r="C14" s="6" t="s">
        <v>17</v>
      </c>
      <c r="D14" s="5">
        <v>1.1000000000000001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61">
        <f t="shared" si="0"/>
        <v>14</v>
      </c>
      <c r="M14" s="61">
        <f t="shared" si="1"/>
        <v>15.400000000000002</v>
      </c>
    </row>
    <row r="15" spans="1:13">
      <c r="A15" s="5">
        <v>4</v>
      </c>
      <c r="B15" s="25" t="s">
        <v>270</v>
      </c>
      <c r="C15" s="6" t="s">
        <v>17</v>
      </c>
      <c r="D15" s="5">
        <v>1.1000000000000001</v>
      </c>
      <c r="E15" s="5">
        <v>3</v>
      </c>
      <c r="F15" s="5">
        <v>3</v>
      </c>
      <c r="G15" s="5">
        <v>3</v>
      </c>
      <c r="H15" s="5">
        <v>3</v>
      </c>
      <c r="I15" s="5">
        <v>3</v>
      </c>
      <c r="J15" s="5">
        <v>3</v>
      </c>
      <c r="K15" s="5">
        <v>3</v>
      </c>
      <c r="L15" s="61">
        <f t="shared" si="0"/>
        <v>21</v>
      </c>
      <c r="M15" s="61">
        <f t="shared" si="1"/>
        <v>23.1</v>
      </c>
    </row>
    <row r="16" spans="1:13">
      <c r="A16" s="5">
        <v>5</v>
      </c>
      <c r="B16" s="25" t="s">
        <v>271</v>
      </c>
      <c r="C16" s="6" t="s">
        <v>17</v>
      </c>
      <c r="D16" s="5">
        <v>1.1000000000000001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61">
        <f t="shared" si="0"/>
        <v>7</v>
      </c>
      <c r="M16" s="61">
        <f t="shared" si="1"/>
        <v>7.7000000000000011</v>
      </c>
    </row>
    <row r="17" spans="1:13">
      <c r="A17" s="5">
        <v>6</v>
      </c>
      <c r="B17" s="6" t="s">
        <v>29</v>
      </c>
      <c r="C17" s="6" t="s">
        <v>23</v>
      </c>
      <c r="D17" s="5">
        <v>0.75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61">
        <f t="shared" si="0"/>
        <v>21</v>
      </c>
      <c r="M17" s="61">
        <f t="shared" si="1"/>
        <v>15.75</v>
      </c>
    </row>
    <row r="18" spans="1:13">
      <c r="A18" s="5">
        <v>7</v>
      </c>
      <c r="B18" s="25" t="s">
        <v>197</v>
      </c>
      <c r="C18" s="6" t="s">
        <v>23</v>
      </c>
      <c r="D18" s="5">
        <v>0.75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61">
        <f t="shared" si="0"/>
        <v>21</v>
      </c>
      <c r="M18" s="61">
        <f t="shared" si="1"/>
        <v>15.75</v>
      </c>
    </row>
    <row r="19" spans="1:13">
      <c r="A19" s="5">
        <v>8</v>
      </c>
      <c r="B19" s="6" t="s">
        <v>30</v>
      </c>
      <c r="C19" s="6" t="s">
        <v>17</v>
      </c>
      <c r="D19" s="5">
        <v>1.1000000000000001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61">
        <f t="shared" si="0"/>
        <v>21</v>
      </c>
      <c r="M19" s="61">
        <f t="shared" si="1"/>
        <v>23.1</v>
      </c>
    </row>
    <row r="20" spans="1:13">
      <c r="A20" s="5">
        <v>9</v>
      </c>
      <c r="B20" s="35" t="s">
        <v>272</v>
      </c>
      <c r="C20" s="6" t="s">
        <v>23</v>
      </c>
      <c r="D20" s="5">
        <v>0.75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K20" s="5">
        <v>5</v>
      </c>
      <c r="L20" s="61">
        <f t="shared" si="0"/>
        <v>35</v>
      </c>
      <c r="M20" s="61">
        <f t="shared" si="1"/>
        <v>26.25</v>
      </c>
    </row>
    <row r="21" spans="1:13">
      <c r="A21" s="5">
        <v>10</v>
      </c>
      <c r="B21" s="35" t="s">
        <v>273</v>
      </c>
      <c r="C21" s="6" t="s">
        <v>23</v>
      </c>
      <c r="D21" s="5">
        <v>0.75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61">
        <f t="shared" si="0"/>
        <v>21</v>
      </c>
      <c r="M21" s="61">
        <f t="shared" si="1"/>
        <v>15.75</v>
      </c>
    </row>
    <row r="22" spans="1:13">
      <c r="A22" s="5">
        <v>11</v>
      </c>
      <c r="B22" s="35" t="s">
        <v>274</v>
      </c>
      <c r="C22" s="6" t="s">
        <v>23</v>
      </c>
      <c r="D22" s="5">
        <v>0.75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61">
        <f t="shared" si="0"/>
        <v>21</v>
      </c>
      <c r="M22" s="61">
        <f t="shared" si="1"/>
        <v>15.75</v>
      </c>
    </row>
    <row r="23" spans="1:13">
      <c r="A23" s="5">
        <v>12</v>
      </c>
      <c r="B23" s="35" t="s">
        <v>31</v>
      </c>
      <c r="C23" s="6" t="s">
        <v>23</v>
      </c>
      <c r="D23" s="5">
        <v>0.75</v>
      </c>
      <c r="E23" s="5">
        <v>7</v>
      </c>
      <c r="F23" s="5">
        <v>7</v>
      </c>
      <c r="G23" s="5">
        <v>7</v>
      </c>
      <c r="H23" s="5">
        <v>7</v>
      </c>
      <c r="I23" s="5">
        <v>7</v>
      </c>
      <c r="J23" s="5">
        <v>7</v>
      </c>
      <c r="K23" s="5">
        <v>7</v>
      </c>
      <c r="L23" s="61">
        <f t="shared" si="0"/>
        <v>49</v>
      </c>
      <c r="M23" s="61">
        <f t="shared" si="1"/>
        <v>36.75</v>
      </c>
    </row>
    <row r="24" spans="1:13">
      <c r="A24" s="5">
        <v>13</v>
      </c>
      <c r="B24" s="35" t="s">
        <v>275</v>
      </c>
      <c r="C24" s="6" t="s">
        <v>23</v>
      </c>
      <c r="D24" s="5">
        <v>0.75</v>
      </c>
      <c r="E24" s="5">
        <v>3</v>
      </c>
      <c r="F24" s="5">
        <v>3</v>
      </c>
      <c r="G24" s="5">
        <v>3</v>
      </c>
      <c r="H24" s="5">
        <v>3</v>
      </c>
      <c r="I24" s="5">
        <v>3</v>
      </c>
      <c r="J24" s="5">
        <v>3</v>
      </c>
      <c r="K24" s="5">
        <v>3</v>
      </c>
      <c r="L24" s="61">
        <f t="shared" si="0"/>
        <v>21</v>
      </c>
      <c r="M24" s="61">
        <f t="shared" si="1"/>
        <v>15.75</v>
      </c>
    </row>
    <row r="25" spans="1:13">
      <c r="A25" s="5">
        <v>14</v>
      </c>
      <c r="B25" s="35" t="s">
        <v>32</v>
      </c>
      <c r="C25" s="6" t="s">
        <v>17</v>
      </c>
      <c r="D25" s="5">
        <v>0.75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61">
        <f t="shared" si="0"/>
        <v>14</v>
      </c>
      <c r="M25" s="61">
        <f t="shared" si="1"/>
        <v>10.5</v>
      </c>
    </row>
    <row r="26" spans="1:13">
      <c r="A26" s="5">
        <v>15</v>
      </c>
      <c r="B26" s="35" t="s">
        <v>279</v>
      </c>
      <c r="C26" s="6" t="s">
        <v>23</v>
      </c>
      <c r="D26" s="5">
        <v>0.75</v>
      </c>
      <c r="E26" s="5">
        <v>4</v>
      </c>
      <c r="F26" s="5">
        <v>4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61">
        <f t="shared" si="0"/>
        <v>28</v>
      </c>
      <c r="M26" s="61">
        <f t="shared" si="1"/>
        <v>21</v>
      </c>
    </row>
    <row r="27" spans="1:13">
      <c r="A27" s="5">
        <v>16</v>
      </c>
      <c r="B27" s="35" t="s">
        <v>276</v>
      </c>
      <c r="C27" s="6" t="s">
        <v>23</v>
      </c>
      <c r="D27" s="5">
        <v>0.75</v>
      </c>
      <c r="E27" s="5">
        <v>4</v>
      </c>
      <c r="F27" s="5">
        <v>4</v>
      </c>
      <c r="G27" s="5">
        <v>4</v>
      </c>
      <c r="H27" s="5">
        <v>4</v>
      </c>
      <c r="I27" s="5">
        <v>4</v>
      </c>
      <c r="J27" s="5">
        <v>4</v>
      </c>
      <c r="K27" s="5">
        <v>4</v>
      </c>
      <c r="L27" s="61">
        <f t="shared" si="0"/>
        <v>28</v>
      </c>
      <c r="M27" s="61">
        <f t="shared" si="1"/>
        <v>21</v>
      </c>
    </row>
    <row r="28" spans="1:13">
      <c r="A28" s="5">
        <v>17</v>
      </c>
      <c r="B28" s="35" t="s">
        <v>277</v>
      </c>
      <c r="C28" s="6" t="s">
        <v>23</v>
      </c>
      <c r="D28" s="5">
        <v>0.75</v>
      </c>
      <c r="E28" s="5">
        <v>4</v>
      </c>
      <c r="F28" s="5">
        <v>4</v>
      </c>
      <c r="G28" s="5">
        <v>4</v>
      </c>
      <c r="H28" s="5">
        <v>4</v>
      </c>
      <c r="I28" s="5">
        <v>4</v>
      </c>
      <c r="J28" s="5">
        <v>4</v>
      </c>
      <c r="K28" s="5">
        <v>4</v>
      </c>
      <c r="L28" s="61">
        <f t="shared" si="0"/>
        <v>28</v>
      </c>
      <c r="M28" s="61">
        <f t="shared" si="1"/>
        <v>21</v>
      </c>
    </row>
    <row r="29" spans="1:13">
      <c r="A29" s="5">
        <v>18</v>
      </c>
      <c r="B29" s="35" t="s">
        <v>278</v>
      </c>
      <c r="C29" s="6" t="s">
        <v>17</v>
      </c>
      <c r="D29" s="5">
        <v>0.75</v>
      </c>
      <c r="E29" s="5">
        <v>4</v>
      </c>
      <c r="F29" s="5">
        <v>4</v>
      </c>
      <c r="G29" s="5">
        <v>4</v>
      </c>
      <c r="H29" s="5">
        <v>4</v>
      </c>
      <c r="I29" s="5">
        <v>4</v>
      </c>
      <c r="J29" s="5">
        <v>4</v>
      </c>
      <c r="K29" s="5">
        <v>4</v>
      </c>
      <c r="L29" s="61">
        <f t="shared" si="0"/>
        <v>28</v>
      </c>
      <c r="M29" s="61">
        <f t="shared" si="1"/>
        <v>21</v>
      </c>
    </row>
    <row r="30" spans="1:13">
      <c r="A30" s="5">
        <v>19</v>
      </c>
      <c r="B30" s="35" t="s">
        <v>132</v>
      </c>
      <c r="C30" s="6" t="s">
        <v>23</v>
      </c>
      <c r="D30" s="5">
        <v>0.75</v>
      </c>
      <c r="E30" s="5">
        <v>4</v>
      </c>
      <c r="F30" s="5">
        <v>4</v>
      </c>
      <c r="G30" s="5">
        <v>4</v>
      </c>
      <c r="H30" s="5">
        <v>4</v>
      </c>
      <c r="I30" s="5">
        <v>4</v>
      </c>
      <c r="J30" s="5">
        <v>4</v>
      </c>
      <c r="K30" s="5">
        <v>4</v>
      </c>
      <c r="L30" s="61">
        <f t="shared" si="0"/>
        <v>28</v>
      </c>
      <c r="M30" s="61">
        <f t="shared" si="1"/>
        <v>21</v>
      </c>
    </row>
    <row r="31" spans="1:13">
      <c r="A31" s="5">
        <v>20</v>
      </c>
      <c r="B31" s="35" t="s">
        <v>50</v>
      </c>
      <c r="C31" s="6" t="s">
        <v>23</v>
      </c>
      <c r="D31" s="5">
        <v>0.75</v>
      </c>
      <c r="E31" s="5">
        <v>4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61">
        <f t="shared" si="0"/>
        <v>28</v>
      </c>
      <c r="M31" s="61">
        <f t="shared" si="1"/>
        <v>21</v>
      </c>
    </row>
    <row r="32" spans="1:13">
      <c r="A32" s="5">
        <v>21</v>
      </c>
      <c r="B32" s="35" t="s">
        <v>301</v>
      </c>
      <c r="C32" s="6" t="s">
        <v>16</v>
      </c>
      <c r="D32" s="5">
        <v>1.1000000000000001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61">
        <f t="shared" si="0"/>
        <v>7</v>
      </c>
      <c r="M32" s="61">
        <f t="shared" si="1"/>
        <v>7.7000000000000011</v>
      </c>
    </row>
    <row r="33" spans="1:1022" ht="13.5" thickBot="1">
      <c r="A33" s="5">
        <v>22</v>
      </c>
      <c r="B33" s="66" t="s">
        <v>280</v>
      </c>
      <c r="C33" s="6" t="s">
        <v>17</v>
      </c>
      <c r="D33" s="67">
        <v>1.1000000000000001</v>
      </c>
      <c r="E33" s="67">
        <v>4</v>
      </c>
      <c r="F33" s="67">
        <v>4</v>
      </c>
      <c r="G33" s="67">
        <v>4</v>
      </c>
      <c r="H33" s="67">
        <v>4</v>
      </c>
      <c r="I33" s="67">
        <v>4</v>
      </c>
      <c r="J33" s="67">
        <v>4</v>
      </c>
      <c r="K33" s="67">
        <v>4</v>
      </c>
      <c r="L33" s="61">
        <f t="shared" si="0"/>
        <v>28</v>
      </c>
      <c r="M33" s="61">
        <f t="shared" si="1"/>
        <v>30.800000000000004</v>
      </c>
    </row>
    <row r="34" spans="1:1022" s="33" customFormat="1" ht="13.5" thickBot="1">
      <c r="A34" s="129" t="s">
        <v>238</v>
      </c>
      <c r="B34" s="130"/>
      <c r="C34" s="130"/>
      <c r="D34" s="130"/>
      <c r="E34" s="62">
        <f t="shared" ref="E34:K34" si="2">SUM(E12:E33)</f>
        <v>69</v>
      </c>
      <c r="F34" s="62">
        <f t="shared" si="2"/>
        <v>68</v>
      </c>
      <c r="G34" s="62">
        <f t="shared" si="2"/>
        <v>69</v>
      </c>
      <c r="H34" s="62">
        <f t="shared" si="2"/>
        <v>68</v>
      </c>
      <c r="I34" s="62">
        <f t="shared" si="2"/>
        <v>69</v>
      </c>
      <c r="J34" s="62">
        <f t="shared" si="2"/>
        <v>68</v>
      </c>
      <c r="K34" s="62">
        <f t="shared" si="2"/>
        <v>68</v>
      </c>
      <c r="L34" s="156"/>
      <c r="M34" s="157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</row>
    <row r="35" spans="1:1022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AMF35"/>
      <c r="AMG35"/>
      <c r="AMH35"/>
    </row>
    <row r="36" spans="1:1022">
      <c r="A36" s="14"/>
      <c r="B36" s="68" t="s">
        <v>239</v>
      </c>
      <c r="C36" s="14"/>
      <c r="D36" s="14"/>
      <c r="E36" s="14"/>
      <c r="F36" s="14"/>
      <c r="G36" s="14"/>
      <c r="H36" s="14"/>
      <c r="I36" s="14"/>
      <c r="J36" s="14"/>
      <c r="AMF36"/>
      <c r="AMG36"/>
      <c r="AMH36"/>
    </row>
    <row r="37" spans="1:1022">
      <c r="A37" s="14"/>
      <c r="B37" s="14"/>
      <c r="C37" s="14"/>
      <c r="D37" s="14"/>
      <c r="E37" s="14"/>
      <c r="F37" s="14"/>
      <c r="G37" s="14"/>
      <c r="H37" s="14"/>
      <c r="I37" s="14"/>
      <c r="J37" s="14"/>
      <c r="AMF37"/>
      <c r="AMG37"/>
      <c r="AMH37"/>
    </row>
    <row r="38" spans="1:1022">
      <c r="A38" s="151" t="s">
        <v>2</v>
      </c>
      <c r="B38" s="152" t="s">
        <v>3</v>
      </c>
      <c r="C38" s="151" t="s">
        <v>4</v>
      </c>
      <c r="D38" s="152" t="s">
        <v>5</v>
      </c>
      <c r="E38" s="152" t="s">
        <v>6</v>
      </c>
      <c r="F38" s="152"/>
      <c r="G38" s="152"/>
      <c r="H38" s="152"/>
      <c r="I38" s="152"/>
      <c r="J38" s="152"/>
      <c r="K38" s="152"/>
      <c r="L38" s="158" t="s">
        <v>245</v>
      </c>
      <c r="M38" s="140" t="s">
        <v>244</v>
      </c>
      <c r="AMF38"/>
      <c r="AMG38"/>
      <c r="AMH38"/>
    </row>
    <row r="39" spans="1:1022">
      <c r="A39" s="151"/>
      <c r="B39" s="152"/>
      <c r="C39" s="151"/>
      <c r="D39" s="152"/>
      <c r="E39" s="10" t="s">
        <v>7</v>
      </c>
      <c r="F39" s="10" t="s">
        <v>8</v>
      </c>
      <c r="G39" s="10" t="s">
        <v>9</v>
      </c>
      <c r="H39" s="10" t="s">
        <v>10</v>
      </c>
      <c r="I39" s="10" t="s">
        <v>11</v>
      </c>
      <c r="J39" s="10" t="s">
        <v>12</v>
      </c>
      <c r="K39" s="10" t="s">
        <v>13</v>
      </c>
      <c r="L39" s="158"/>
      <c r="M39" s="141"/>
      <c r="AMG39"/>
      <c r="AMH39"/>
    </row>
    <row r="40" spans="1:1022">
      <c r="A40" s="26">
        <v>5</v>
      </c>
      <c r="B40" s="25" t="s">
        <v>43</v>
      </c>
      <c r="C40" s="26" t="s">
        <v>34</v>
      </c>
      <c r="D40" s="26">
        <v>0.75</v>
      </c>
      <c r="E40" s="26">
        <v>2</v>
      </c>
      <c r="F40" s="26"/>
      <c r="G40" s="26">
        <v>2</v>
      </c>
      <c r="H40" s="26"/>
      <c r="I40" s="26">
        <v>2</v>
      </c>
      <c r="J40" s="26"/>
      <c r="K40" s="26"/>
      <c r="L40" s="61">
        <f t="shared" ref="L40:L65" si="3">SUM(E40:K40)</f>
        <v>6</v>
      </c>
      <c r="M40" s="61">
        <f t="shared" ref="M40:M65" si="4">L40*D40</f>
        <v>4.5</v>
      </c>
    </row>
    <row r="41" spans="1:1022">
      <c r="A41" s="26">
        <v>6</v>
      </c>
      <c r="B41" s="25" t="s">
        <v>281</v>
      </c>
      <c r="C41" s="26" t="s">
        <v>34</v>
      </c>
      <c r="D41" s="26">
        <v>0.75</v>
      </c>
      <c r="E41" s="26">
        <v>2</v>
      </c>
      <c r="F41" s="26"/>
      <c r="G41" s="26">
        <v>2</v>
      </c>
      <c r="H41" s="26"/>
      <c r="I41" s="26">
        <v>2</v>
      </c>
      <c r="J41" s="26"/>
      <c r="K41" s="26"/>
      <c r="L41" s="61">
        <f t="shared" si="3"/>
        <v>6</v>
      </c>
      <c r="M41" s="61">
        <f t="shared" si="4"/>
        <v>4.5</v>
      </c>
    </row>
    <row r="42" spans="1:1022">
      <c r="A42" s="26">
        <v>7</v>
      </c>
      <c r="B42" s="25" t="s">
        <v>282</v>
      </c>
      <c r="C42" s="26" t="s">
        <v>34</v>
      </c>
      <c r="D42" s="26">
        <v>0.75</v>
      </c>
      <c r="E42" s="26">
        <v>2</v>
      </c>
      <c r="F42" s="26"/>
      <c r="G42" s="26">
        <v>2</v>
      </c>
      <c r="H42" s="26"/>
      <c r="I42" s="26">
        <v>2</v>
      </c>
      <c r="J42" s="26"/>
      <c r="K42" s="26"/>
      <c r="L42" s="61">
        <f t="shared" si="3"/>
        <v>6</v>
      </c>
      <c r="M42" s="61">
        <f t="shared" si="4"/>
        <v>4.5</v>
      </c>
    </row>
    <row r="43" spans="1:1022">
      <c r="A43" s="26">
        <v>8</v>
      </c>
      <c r="B43" s="25" t="s">
        <v>283</v>
      </c>
      <c r="C43" s="26" t="s">
        <v>34</v>
      </c>
      <c r="D43" s="26">
        <v>0.75</v>
      </c>
      <c r="E43" s="26">
        <v>2</v>
      </c>
      <c r="F43" s="26"/>
      <c r="G43" s="26">
        <v>2</v>
      </c>
      <c r="H43" s="26"/>
      <c r="I43" s="26">
        <v>2</v>
      </c>
      <c r="J43" s="26"/>
      <c r="K43" s="26"/>
      <c r="L43" s="61">
        <f t="shared" si="3"/>
        <v>6</v>
      </c>
      <c r="M43" s="61">
        <f t="shared" si="4"/>
        <v>4.5</v>
      </c>
    </row>
    <row r="44" spans="1:1022">
      <c r="A44" s="26">
        <v>9</v>
      </c>
      <c r="B44" s="25" t="s">
        <v>198</v>
      </c>
      <c r="C44" s="26" t="s">
        <v>34</v>
      </c>
      <c r="D44" s="26">
        <v>0.75</v>
      </c>
      <c r="E44" s="26">
        <v>3</v>
      </c>
      <c r="F44" s="26"/>
      <c r="G44" s="26">
        <v>3</v>
      </c>
      <c r="H44" s="26"/>
      <c r="I44" s="26">
        <v>3</v>
      </c>
      <c r="J44" s="26"/>
      <c r="K44" s="26"/>
      <c r="L44" s="61">
        <f t="shared" si="3"/>
        <v>9</v>
      </c>
      <c r="M44" s="61">
        <f t="shared" si="4"/>
        <v>6.75</v>
      </c>
    </row>
    <row r="45" spans="1:1022">
      <c r="A45" s="26">
        <v>10</v>
      </c>
      <c r="B45" s="25" t="s">
        <v>284</v>
      </c>
      <c r="C45" s="26" t="s">
        <v>34</v>
      </c>
      <c r="D45" s="26">
        <v>0.75</v>
      </c>
      <c r="E45" s="26">
        <v>2</v>
      </c>
      <c r="F45" s="26"/>
      <c r="G45" s="26">
        <v>2</v>
      </c>
      <c r="H45" s="26"/>
      <c r="I45" s="26">
        <v>2</v>
      </c>
      <c r="J45" s="26"/>
      <c r="K45" s="26"/>
      <c r="L45" s="61">
        <f t="shared" si="3"/>
        <v>6</v>
      </c>
      <c r="M45" s="61">
        <f t="shared" si="4"/>
        <v>4.5</v>
      </c>
    </row>
    <row r="46" spans="1:1022">
      <c r="A46" s="26">
        <v>11</v>
      </c>
      <c r="B46" s="25" t="s">
        <v>285</v>
      </c>
      <c r="C46" s="26" t="s">
        <v>34</v>
      </c>
      <c r="D46" s="26">
        <v>0.75</v>
      </c>
      <c r="E46" s="26">
        <v>2</v>
      </c>
      <c r="F46" s="26"/>
      <c r="G46" s="26">
        <v>2</v>
      </c>
      <c r="H46" s="26"/>
      <c r="I46" s="26">
        <v>2</v>
      </c>
      <c r="J46" s="26"/>
      <c r="K46" s="26"/>
      <c r="L46" s="61">
        <f t="shared" si="3"/>
        <v>6</v>
      </c>
      <c r="M46" s="61">
        <f t="shared" si="4"/>
        <v>4.5</v>
      </c>
    </row>
    <row r="47" spans="1:1022">
      <c r="A47" s="26">
        <v>12</v>
      </c>
      <c r="B47" s="25" t="s">
        <v>44</v>
      </c>
      <c r="C47" s="26" t="s">
        <v>34</v>
      </c>
      <c r="D47" s="26">
        <v>0.75</v>
      </c>
      <c r="E47" s="26"/>
      <c r="F47" s="26">
        <v>9</v>
      </c>
      <c r="G47" s="26"/>
      <c r="H47" s="26">
        <v>9</v>
      </c>
      <c r="I47" s="26"/>
      <c r="J47" s="26">
        <v>9</v>
      </c>
      <c r="K47" s="26"/>
      <c r="L47" s="61">
        <f t="shared" si="3"/>
        <v>27</v>
      </c>
      <c r="M47" s="61">
        <f t="shared" si="4"/>
        <v>20.25</v>
      </c>
    </row>
    <row r="48" spans="1:1022">
      <c r="A48" s="26">
        <v>13</v>
      </c>
      <c r="B48" s="25" t="s">
        <v>216</v>
      </c>
      <c r="C48" s="26" t="s">
        <v>34</v>
      </c>
      <c r="D48" s="26">
        <v>0.75</v>
      </c>
      <c r="E48" s="26">
        <v>1</v>
      </c>
      <c r="F48" s="26"/>
      <c r="G48" s="26">
        <v>1</v>
      </c>
      <c r="H48" s="26"/>
      <c r="I48" s="26">
        <v>1</v>
      </c>
      <c r="J48" s="26"/>
      <c r="K48" s="26"/>
      <c r="L48" s="61">
        <f t="shared" si="3"/>
        <v>3</v>
      </c>
      <c r="M48" s="61">
        <f t="shared" si="4"/>
        <v>2.25</v>
      </c>
    </row>
    <row r="49" spans="1:13">
      <c r="A49" s="26">
        <v>14</v>
      </c>
      <c r="B49" s="25" t="s">
        <v>45</v>
      </c>
      <c r="C49" s="26" t="s">
        <v>34</v>
      </c>
      <c r="D49" s="26">
        <v>0.75</v>
      </c>
      <c r="E49" s="26">
        <v>6</v>
      </c>
      <c r="F49" s="26"/>
      <c r="G49" s="26">
        <v>6</v>
      </c>
      <c r="H49" s="26"/>
      <c r="I49" s="26">
        <v>6</v>
      </c>
      <c r="J49" s="26"/>
      <c r="K49" s="26"/>
      <c r="L49" s="61">
        <f t="shared" si="3"/>
        <v>18</v>
      </c>
      <c r="M49" s="61">
        <f t="shared" si="4"/>
        <v>13.5</v>
      </c>
    </row>
    <row r="50" spans="1:13">
      <c r="A50" s="26">
        <v>15</v>
      </c>
      <c r="B50" s="25" t="s">
        <v>30</v>
      </c>
      <c r="C50" s="26" t="s">
        <v>34</v>
      </c>
      <c r="D50" s="26">
        <v>0.75</v>
      </c>
      <c r="E50" s="26">
        <v>1</v>
      </c>
      <c r="F50" s="26"/>
      <c r="G50" s="26">
        <v>1</v>
      </c>
      <c r="H50" s="26"/>
      <c r="I50" s="26">
        <v>1</v>
      </c>
      <c r="J50" s="26"/>
      <c r="K50" s="26"/>
      <c r="L50" s="61">
        <f t="shared" si="3"/>
        <v>3</v>
      </c>
      <c r="M50" s="61">
        <f t="shared" si="4"/>
        <v>2.25</v>
      </c>
    </row>
    <row r="51" spans="1:13">
      <c r="A51" s="26">
        <v>16</v>
      </c>
      <c r="B51" s="25" t="s">
        <v>286</v>
      </c>
      <c r="C51" s="26" t="s">
        <v>34</v>
      </c>
      <c r="D51" s="26">
        <v>0.75</v>
      </c>
      <c r="E51" s="26">
        <v>2</v>
      </c>
      <c r="F51" s="26"/>
      <c r="G51" s="26">
        <v>2</v>
      </c>
      <c r="H51" s="26"/>
      <c r="I51" s="26">
        <v>2</v>
      </c>
      <c r="J51" s="26"/>
      <c r="K51" s="26"/>
      <c r="L51" s="61">
        <f t="shared" si="3"/>
        <v>6</v>
      </c>
      <c r="M51" s="61">
        <f t="shared" si="4"/>
        <v>4.5</v>
      </c>
    </row>
    <row r="52" spans="1:13">
      <c r="A52" s="26">
        <v>17</v>
      </c>
      <c r="B52" s="35" t="s">
        <v>287</v>
      </c>
      <c r="C52" s="26" t="s">
        <v>34</v>
      </c>
      <c r="D52" s="26">
        <v>0.75</v>
      </c>
      <c r="E52" s="26">
        <v>1</v>
      </c>
      <c r="F52" s="26"/>
      <c r="G52" s="26">
        <v>1</v>
      </c>
      <c r="H52" s="26"/>
      <c r="I52" s="26">
        <v>1</v>
      </c>
      <c r="J52" s="26"/>
      <c r="K52" s="26"/>
      <c r="L52" s="61">
        <f t="shared" si="3"/>
        <v>3</v>
      </c>
      <c r="M52" s="61">
        <f t="shared" si="4"/>
        <v>2.25</v>
      </c>
    </row>
    <row r="53" spans="1:13">
      <c r="A53" s="26">
        <v>18</v>
      </c>
      <c r="B53" s="35" t="s">
        <v>288</v>
      </c>
      <c r="C53" s="26" t="s">
        <v>34</v>
      </c>
      <c r="D53" s="26">
        <v>0.75</v>
      </c>
      <c r="E53" s="26">
        <v>1</v>
      </c>
      <c r="F53" s="26"/>
      <c r="G53" s="26">
        <v>1</v>
      </c>
      <c r="H53" s="26"/>
      <c r="I53" s="26">
        <v>1</v>
      </c>
      <c r="J53" s="26"/>
      <c r="K53" s="26"/>
      <c r="L53" s="61">
        <f t="shared" si="3"/>
        <v>3</v>
      </c>
      <c r="M53" s="61">
        <f t="shared" si="4"/>
        <v>2.25</v>
      </c>
    </row>
    <row r="54" spans="1:13">
      <c r="A54" s="26">
        <v>19</v>
      </c>
      <c r="B54" s="35" t="s">
        <v>300</v>
      </c>
      <c r="C54" s="26" t="s">
        <v>34</v>
      </c>
      <c r="D54" s="26">
        <v>0.75</v>
      </c>
      <c r="E54" s="26"/>
      <c r="F54" s="26">
        <v>2</v>
      </c>
      <c r="G54" s="26"/>
      <c r="H54" s="26">
        <v>2</v>
      </c>
      <c r="I54" s="26"/>
      <c r="J54" s="26">
        <v>2</v>
      </c>
      <c r="K54" s="26"/>
      <c r="L54" s="61">
        <f t="shared" si="3"/>
        <v>6</v>
      </c>
      <c r="M54" s="61">
        <f t="shared" si="4"/>
        <v>4.5</v>
      </c>
    </row>
    <row r="55" spans="1:13">
      <c r="A55" s="26">
        <v>20</v>
      </c>
      <c r="B55" s="35" t="s">
        <v>289</v>
      </c>
      <c r="C55" s="26" t="s">
        <v>34</v>
      </c>
      <c r="D55" s="26">
        <v>0.75</v>
      </c>
      <c r="E55" s="26"/>
      <c r="F55" s="26">
        <v>1</v>
      </c>
      <c r="G55" s="26"/>
      <c r="H55" s="26">
        <v>1</v>
      </c>
      <c r="I55" s="26"/>
      <c r="J55" s="26">
        <v>1</v>
      </c>
      <c r="K55" s="26"/>
      <c r="L55" s="61">
        <f t="shared" si="3"/>
        <v>3</v>
      </c>
      <c r="M55" s="61">
        <f t="shared" si="4"/>
        <v>2.25</v>
      </c>
    </row>
    <row r="56" spans="1:13">
      <c r="A56" s="26">
        <v>21</v>
      </c>
      <c r="B56" s="35" t="s">
        <v>290</v>
      </c>
      <c r="C56" s="26" t="s">
        <v>34</v>
      </c>
      <c r="D56" s="26">
        <v>0.75</v>
      </c>
      <c r="E56" s="26"/>
      <c r="F56" s="26">
        <v>1</v>
      </c>
      <c r="G56" s="26"/>
      <c r="H56" s="26">
        <v>1</v>
      </c>
      <c r="I56" s="26"/>
      <c r="J56" s="26">
        <v>1</v>
      </c>
      <c r="K56" s="26"/>
      <c r="L56" s="61">
        <f t="shared" si="3"/>
        <v>3</v>
      </c>
      <c r="M56" s="61">
        <f t="shared" si="4"/>
        <v>2.25</v>
      </c>
    </row>
    <row r="57" spans="1:13">
      <c r="A57" s="26">
        <v>22</v>
      </c>
      <c r="B57" s="35" t="s">
        <v>291</v>
      </c>
      <c r="C57" s="26" t="s">
        <v>34</v>
      </c>
      <c r="D57" s="26">
        <v>0.75</v>
      </c>
      <c r="E57" s="26"/>
      <c r="F57" s="26">
        <v>1</v>
      </c>
      <c r="G57" s="26"/>
      <c r="H57" s="26">
        <v>1</v>
      </c>
      <c r="I57" s="26"/>
      <c r="J57" s="26">
        <v>1</v>
      </c>
      <c r="K57" s="26"/>
      <c r="L57" s="61">
        <f t="shared" si="3"/>
        <v>3</v>
      </c>
      <c r="M57" s="61">
        <f t="shared" si="4"/>
        <v>2.25</v>
      </c>
    </row>
    <row r="58" spans="1:13">
      <c r="A58" s="26">
        <v>23</v>
      </c>
      <c r="B58" s="35" t="s">
        <v>292</v>
      </c>
      <c r="C58" s="26" t="s">
        <v>34</v>
      </c>
      <c r="D58" s="26">
        <v>0.75</v>
      </c>
      <c r="E58" s="26"/>
      <c r="F58" s="26">
        <v>4</v>
      </c>
      <c r="G58" s="26"/>
      <c r="H58" s="26">
        <v>4</v>
      </c>
      <c r="I58" s="26"/>
      <c r="J58" s="26">
        <v>4</v>
      </c>
      <c r="K58" s="26"/>
      <c r="L58" s="61">
        <f t="shared" si="3"/>
        <v>12</v>
      </c>
      <c r="M58" s="61">
        <f t="shared" si="4"/>
        <v>9</v>
      </c>
    </row>
    <row r="59" spans="1:13">
      <c r="A59" s="26">
        <v>24</v>
      </c>
      <c r="B59" s="35" t="s">
        <v>293</v>
      </c>
      <c r="C59" s="26" t="s">
        <v>34</v>
      </c>
      <c r="D59" s="26">
        <v>0.75</v>
      </c>
      <c r="E59" s="26"/>
      <c r="F59" s="26">
        <v>1</v>
      </c>
      <c r="G59" s="26"/>
      <c r="H59" s="26">
        <v>1</v>
      </c>
      <c r="I59" s="26"/>
      <c r="J59" s="26">
        <v>1</v>
      </c>
      <c r="K59" s="26"/>
      <c r="L59" s="61">
        <f t="shared" si="3"/>
        <v>3</v>
      </c>
      <c r="M59" s="61">
        <f t="shared" si="4"/>
        <v>2.25</v>
      </c>
    </row>
    <row r="60" spans="1:13">
      <c r="A60" s="26">
        <v>25</v>
      </c>
      <c r="B60" s="35" t="s">
        <v>294</v>
      </c>
      <c r="C60" s="26" t="s">
        <v>34</v>
      </c>
      <c r="D60" s="26">
        <v>0.75</v>
      </c>
      <c r="E60" s="26"/>
      <c r="F60" s="26">
        <v>1</v>
      </c>
      <c r="G60" s="26"/>
      <c r="H60" s="26">
        <v>1</v>
      </c>
      <c r="I60" s="26"/>
      <c r="J60" s="26">
        <v>1</v>
      </c>
      <c r="K60" s="26"/>
      <c r="L60" s="61">
        <f t="shared" si="3"/>
        <v>3</v>
      </c>
      <c r="M60" s="61">
        <f t="shared" si="4"/>
        <v>2.25</v>
      </c>
    </row>
    <row r="61" spans="1:13">
      <c r="A61" s="26">
        <v>26</v>
      </c>
      <c r="B61" s="35" t="s">
        <v>295</v>
      </c>
      <c r="C61" s="26" t="s">
        <v>34</v>
      </c>
      <c r="D61" s="26">
        <v>0.75</v>
      </c>
      <c r="E61" s="26"/>
      <c r="F61" s="26">
        <v>1</v>
      </c>
      <c r="G61" s="26"/>
      <c r="H61" s="26">
        <v>1</v>
      </c>
      <c r="I61" s="26"/>
      <c r="J61" s="26">
        <v>1</v>
      </c>
      <c r="K61" s="26"/>
      <c r="L61" s="61">
        <f t="shared" si="3"/>
        <v>3</v>
      </c>
      <c r="M61" s="61">
        <f t="shared" si="4"/>
        <v>2.25</v>
      </c>
    </row>
    <row r="62" spans="1:13">
      <c r="A62" s="26">
        <v>27</v>
      </c>
      <c r="B62" s="35" t="s">
        <v>296</v>
      </c>
      <c r="C62" s="26" t="s">
        <v>34</v>
      </c>
      <c r="D62" s="26">
        <v>0.75</v>
      </c>
      <c r="E62" s="26"/>
      <c r="F62" s="26">
        <v>4</v>
      </c>
      <c r="G62" s="26"/>
      <c r="H62" s="26">
        <v>4</v>
      </c>
      <c r="I62" s="26"/>
      <c r="J62" s="26">
        <v>4</v>
      </c>
      <c r="K62" s="26"/>
      <c r="L62" s="61">
        <f t="shared" si="3"/>
        <v>12</v>
      </c>
      <c r="M62" s="61">
        <f t="shared" si="4"/>
        <v>9</v>
      </c>
    </row>
    <row r="63" spans="1:13">
      <c r="A63" s="26">
        <v>28</v>
      </c>
      <c r="B63" s="35" t="s">
        <v>297</v>
      </c>
      <c r="C63" s="26" t="s">
        <v>34</v>
      </c>
      <c r="D63" s="26">
        <v>0.75</v>
      </c>
      <c r="E63" s="26"/>
      <c r="F63" s="26">
        <v>1</v>
      </c>
      <c r="G63" s="26"/>
      <c r="H63" s="26">
        <v>1</v>
      </c>
      <c r="I63" s="26"/>
      <c r="J63" s="26">
        <v>1</v>
      </c>
      <c r="K63" s="26"/>
      <c r="L63" s="61">
        <f t="shared" si="3"/>
        <v>3</v>
      </c>
      <c r="M63" s="61">
        <f t="shared" si="4"/>
        <v>2.25</v>
      </c>
    </row>
    <row r="64" spans="1:13">
      <c r="A64" s="26">
        <v>29</v>
      </c>
      <c r="B64" s="35" t="s">
        <v>298</v>
      </c>
      <c r="C64" s="26" t="s">
        <v>34</v>
      </c>
      <c r="D64" s="26">
        <v>0.75</v>
      </c>
      <c r="E64" s="26"/>
      <c r="F64" s="26">
        <v>1</v>
      </c>
      <c r="G64" s="26"/>
      <c r="H64" s="26">
        <v>1</v>
      </c>
      <c r="I64" s="26"/>
      <c r="J64" s="26">
        <v>1</v>
      </c>
      <c r="K64" s="26"/>
      <c r="L64" s="61">
        <f t="shared" si="3"/>
        <v>3</v>
      </c>
      <c r="M64" s="61">
        <f t="shared" si="4"/>
        <v>2.25</v>
      </c>
    </row>
    <row r="65" spans="1:13" ht="13.5" thickBot="1">
      <c r="A65" s="26">
        <v>30</v>
      </c>
      <c r="B65" s="35" t="s">
        <v>299</v>
      </c>
      <c r="C65" s="26" t="s">
        <v>34</v>
      </c>
      <c r="D65" s="26">
        <v>0.75</v>
      </c>
      <c r="E65" s="26"/>
      <c r="F65" s="26">
        <v>1</v>
      </c>
      <c r="G65" s="26"/>
      <c r="H65" s="26">
        <v>1</v>
      </c>
      <c r="I65" s="26"/>
      <c r="J65" s="26">
        <v>1</v>
      </c>
      <c r="K65" s="26"/>
      <c r="L65" s="61">
        <f t="shared" si="3"/>
        <v>3</v>
      </c>
      <c r="M65" s="61">
        <f t="shared" si="4"/>
        <v>2.25</v>
      </c>
    </row>
    <row r="66" spans="1:13" ht="13.5" thickBot="1">
      <c r="A66" s="129" t="s">
        <v>238</v>
      </c>
      <c r="B66" s="130"/>
      <c r="C66" s="130"/>
      <c r="D66" s="130"/>
      <c r="E66" s="62">
        <f>SUM(E40:E65)</f>
        <v>27</v>
      </c>
      <c r="F66" s="62">
        <f t="shared" ref="F66:K66" si="5">SUM(F40:F65)</f>
        <v>28</v>
      </c>
      <c r="G66" s="62">
        <f t="shared" si="5"/>
        <v>27</v>
      </c>
      <c r="H66" s="62">
        <f t="shared" si="5"/>
        <v>28</v>
      </c>
      <c r="I66" s="62">
        <f t="shared" si="5"/>
        <v>27</v>
      </c>
      <c r="J66" s="62">
        <f t="shared" si="5"/>
        <v>28</v>
      </c>
      <c r="K66" s="62">
        <f t="shared" si="5"/>
        <v>0</v>
      </c>
      <c r="L66" s="156"/>
      <c r="M66" s="157"/>
    </row>
    <row r="67" spans="1:1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</sheetData>
  <mergeCells count="23">
    <mergeCell ref="A66:D66"/>
    <mergeCell ref="L66:M66"/>
    <mergeCell ref="L10:L11"/>
    <mergeCell ref="M10:M11"/>
    <mergeCell ref="A34:D34"/>
    <mergeCell ref="L34:M34"/>
    <mergeCell ref="A38:A39"/>
    <mergeCell ref="B38:B39"/>
    <mergeCell ref="C38:C39"/>
    <mergeCell ref="D38:D39"/>
    <mergeCell ref="E38:K38"/>
    <mergeCell ref="L38:L39"/>
    <mergeCell ref="M38:M39"/>
    <mergeCell ref="A10:A11"/>
    <mergeCell ref="B10:B11"/>
    <mergeCell ref="C10:C11"/>
    <mergeCell ref="D10:D11"/>
    <mergeCell ref="E10:K10"/>
    <mergeCell ref="A1:M1"/>
    <mergeCell ref="A2:M2"/>
    <mergeCell ref="A3:M3"/>
    <mergeCell ref="A5:M5"/>
    <mergeCell ref="A6:M6"/>
  </mergeCells>
  <pageMargins left="0.53" right="0.23622047244094491" top="0.23622047244094491" bottom="0.23622047244094491" header="0" footer="0"/>
  <pageSetup paperSize="9" firstPageNumber="0" fitToHeight="0" orientation="portrait" horizontalDpi="300" verticalDpi="300" r:id="rId1"/>
  <rowBreaks count="1" manualBreakCount="1">
    <brk id="34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20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5.28515625" style="41" customWidth="1"/>
    <col min="2" max="2" width="28.42578125" style="1" customWidth="1"/>
    <col min="3" max="3" width="9.85546875" style="1" customWidth="1"/>
    <col min="4" max="4" width="7.42578125" style="1" customWidth="1"/>
    <col min="5" max="6" width="6.7109375" style="1" customWidth="1"/>
    <col min="7" max="7" width="5.140625" style="1" customWidth="1"/>
    <col min="8" max="8" width="5.28515625" style="1" customWidth="1"/>
    <col min="9" max="9" width="5.42578125" style="1" customWidth="1"/>
    <col min="10" max="11" width="5.5703125" style="1" customWidth="1"/>
    <col min="12" max="12" width="5.7109375" style="1" customWidth="1"/>
    <col min="13" max="13" width="6.5703125" style="1" customWidth="1"/>
    <col min="14" max="1022" width="8.7109375" style="1"/>
  </cols>
  <sheetData>
    <row r="1" spans="1:1022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022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022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022" ht="54" customHeight="1">
      <c r="A4" s="49"/>
      <c r="B4" s="50"/>
      <c r="C4" s="50"/>
      <c r="D4" s="50"/>
      <c r="E4" s="50"/>
      <c r="F4" s="50"/>
      <c r="G4" s="50"/>
      <c r="H4" s="50"/>
      <c r="I4" s="50"/>
      <c r="J4" s="123" t="s">
        <v>501</v>
      </c>
      <c r="K4" s="50"/>
    </row>
    <row r="5" spans="1:1022" ht="14.25">
      <c r="A5" s="138" t="s">
        <v>520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022" ht="14.25">
      <c r="A6" s="139" t="s">
        <v>506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8" spans="1:1022" ht="20.25" customHeight="1">
      <c r="B8" s="32" t="s">
        <v>237</v>
      </c>
    </row>
    <row r="10" spans="1:1022" s="21" customFormat="1" ht="13.5" customHeight="1">
      <c r="A10" s="133" t="s">
        <v>2</v>
      </c>
      <c r="B10" s="159" t="s">
        <v>3</v>
      </c>
      <c r="C10" s="134" t="s">
        <v>4</v>
      </c>
      <c r="D10" s="154" t="s">
        <v>324</v>
      </c>
      <c r="E10" s="159" t="s">
        <v>6</v>
      </c>
      <c r="F10" s="159"/>
      <c r="G10" s="159"/>
      <c r="H10" s="159"/>
      <c r="I10" s="159"/>
      <c r="J10" s="159"/>
      <c r="K10" s="159"/>
      <c r="L10" s="158" t="s">
        <v>245</v>
      </c>
      <c r="M10" s="140" t="s">
        <v>244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</row>
    <row r="11" spans="1:1022" s="21" customFormat="1" ht="35.65" customHeight="1">
      <c r="A11" s="133"/>
      <c r="B11" s="159"/>
      <c r="C11" s="134"/>
      <c r="D11" s="155"/>
      <c r="E11" s="34" t="s">
        <v>7</v>
      </c>
      <c r="F11" s="34" t="s">
        <v>8</v>
      </c>
      <c r="G11" s="34" t="s">
        <v>9</v>
      </c>
      <c r="H11" s="34" t="s">
        <v>10</v>
      </c>
      <c r="I11" s="34" t="s">
        <v>11</v>
      </c>
      <c r="J11" s="34" t="s">
        <v>12</v>
      </c>
      <c r="K11" s="34" t="s">
        <v>13</v>
      </c>
      <c r="L11" s="158"/>
      <c r="M11" s="14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</row>
    <row r="12" spans="1:1022" ht="12.95" customHeight="1">
      <c r="A12" s="28">
        <v>1</v>
      </c>
      <c r="B12" s="35" t="s">
        <v>14</v>
      </c>
      <c r="C12" s="28" t="s">
        <v>24</v>
      </c>
      <c r="D12" s="29">
        <v>1.1000000000000001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61">
        <f>SUM(E12:K12)</f>
        <v>14</v>
      </c>
      <c r="M12" s="61">
        <f>L12*D12</f>
        <v>15.400000000000002</v>
      </c>
    </row>
    <row r="13" spans="1:1022" ht="12.95" customHeight="1">
      <c r="A13" s="28">
        <v>2</v>
      </c>
      <c r="B13" s="27" t="s">
        <v>308</v>
      </c>
      <c r="C13" s="28" t="s">
        <v>24</v>
      </c>
      <c r="D13" s="29">
        <v>0.75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61">
        <f t="shared" ref="L13:L76" si="0">SUM(E13:K13)</f>
        <v>7</v>
      </c>
      <c r="M13" s="61">
        <f t="shared" ref="M13:M76" si="1">L13*D13</f>
        <v>5.25</v>
      </c>
    </row>
    <row r="14" spans="1:1022" ht="12.95" customHeight="1">
      <c r="A14" s="28">
        <v>3</v>
      </c>
      <c r="B14" s="27" t="s">
        <v>309</v>
      </c>
      <c r="C14" s="28" t="s">
        <v>24</v>
      </c>
      <c r="D14" s="29">
        <v>0.75</v>
      </c>
      <c r="E14" s="36">
        <v>1</v>
      </c>
      <c r="F14" s="36">
        <v>1</v>
      </c>
      <c r="G14" s="36">
        <v>1</v>
      </c>
      <c r="H14" s="36">
        <v>1</v>
      </c>
      <c r="I14" s="36">
        <v>1</v>
      </c>
      <c r="J14" s="36">
        <v>1</v>
      </c>
      <c r="K14" s="36">
        <v>1</v>
      </c>
      <c r="L14" s="61">
        <f t="shared" si="0"/>
        <v>7</v>
      </c>
      <c r="M14" s="61">
        <f t="shared" si="1"/>
        <v>5.25</v>
      </c>
    </row>
    <row r="15" spans="1:1022" ht="12.95" customHeight="1">
      <c r="A15" s="28">
        <v>4</v>
      </c>
      <c r="B15" s="27" t="s">
        <v>310</v>
      </c>
      <c r="C15" s="28" t="s">
        <v>24</v>
      </c>
      <c r="D15" s="29">
        <v>0.75</v>
      </c>
      <c r="E15" s="36">
        <v>2</v>
      </c>
      <c r="F15" s="36">
        <v>2</v>
      </c>
      <c r="G15" s="36">
        <v>2</v>
      </c>
      <c r="H15" s="36">
        <v>2</v>
      </c>
      <c r="I15" s="36">
        <v>2</v>
      </c>
      <c r="J15" s="36">
        <v>2</v>
      </c>
      <c r="K15" s="36">
        <v>2</v>
      </c>
      <c r="L15" s="61">
        <f t="shared" si="0"/>
        <v>14</v>
      </c>
      <c r="M15" s="61">
        <f t="shared" si="1"/>
        <v>10.5</v>
      </c>
    </row>
    <row r="16" spans="1:1022" ht="12.95" customHeight="1">
      <c r="A16" s="28">
        <v>5</v>
      </c>
      <c r="B16" s="27" t="s">
        <v>311</v>
      </c>
      <c r="C16" s="28" t="s">
        <v>24</v>
      </c>
      <c r="D16" s="29">
        <v>0.75</v>
      </c>
      <c r="E16" s="36">
        <v>3</v>
      </c>
      <c r="F16" s="36">
        <v>3</v>
      </c>
      <c r="G16" s="36">
        <v>3</v>
      </c>
      <c r="H16" s="36">
        <v>3</v>
      </c>
      <c r="I16" s="36">
        <v>3</v>
      </c>
      <c r="J16" s="36">
        <v>3</v>
      </c>
      <c r="K16" s="36">
        <v>3</v>
      </c>
      <c r="L16" s="61">
        <f t="shared" si="0"/>
        <v>21</v>
      </c>
      <c r="M16" s="61">
        <f t="shared" si="1"/>
        <v>15.75</v>
      </c>
    </row>
    <row r="17" spans="1:13" ht="12.95" customHeight="1">
      <c r="A17" s="28">
        <v>6</v>
      </c>
      <c r="B17" s="27" t="s">
        <v>114</v>
      </c>
      <c r="C17" s="28" t="s">
        <v>24</v>
      </c>
      <c r="D17" s="29">
        <v>0.75</v>
      </c>
      <c r="E17" s="36">
        <v>4</v>
      </c>
      <c r="F17" s="36">
        <v>4</v>
      </c>
      <c r="G17" s="36">
        <v>4</v>
      </c>
      <c r="H17" s="36">
        <v>4</v>
      </c>
      <c r="I17" s="36">
        <v>4</v>
      </c>
      <c r="J17" s="36">
        <v>4</v>
      </c>
      <c r="K17" s="36">
        <v>4</v>
      </c>
      <c r="L17" s="61">
        <f t="shared" si="0"/>
        <v>28</v>
      </c>
      <c r="M17" s="61">
        <f t="shared" si="1"/>
        <v>21</v>
      </c>
    </row>
    <row r="18" spans="1:13" ht="12.95" customHeight="1">
      <c r="A18" s="28">
        <v>7</v>
      </c>
      <c r="B18" s="27" t="s">
        <v>307</v>
      </c>
      <c r="C18" s="28" t="s">
        <v>24</v>
      </c>
      <c r="D18" s="29">
        <v>1.1000000000000001</v>
      </c>
      <c r="E18" s="36">
        <v>5</v>
      </c>
      <c r="F18" s="36">
        <v>5</v>
      </c>
      <c r="G18" s="36">
        <v>5</v>
      </c>
      <c r="H18" s="36">
        <v>5</v>
      </c>
      <c r="I18" s="36">
        <v>5</v>
      </c>
      <c r="J18" s="36">
        <v>5</v>
      </c>
      <c r="K18" s="36">
        <v>5</v>
      </c>
      <c r="L18" s="61">
        <f t="shared" si="0"/>
        <v>35</v>
      </c>
      <c r="M18" s="61">
        <f t="shared" si="1"/>
        <v>38.5</v>
      </c>
    </row>
    <row r="19" spans="1:13" ht="12.95" customHeight="1">
      <c r="A19" s="28">
        <v>8</v>
      </c>
      <c r="B19" s="27" t="s">
        <v>312</v>
      </c>
      <c r="C19" s="28" t="s">
        <v>24</v>
      </c>
      <c r="D19" s="29">
        <v>0.75</v>
      </c>
      <c r="E19" s="36">
        <v>4</v>
      </c>
      <c r="F19" s="36">
        <v>4</v>
      </c>
      <c r="G19" s="36">
        <v>4</v>
      </c>
      <c r="H19" s="36">
        <v>4</v>
      </c>
      <c r="I19" s="36">
        <v>4</v>
      </c>
      <c r="J19" s="36">
        <v>4</v>
      </c>
      <c r="K19" s="36">
        <v>4</v>
      </c>
      <c r="L19" s="61">
        <f t="shared" si="0"/>
        <v>28</v>
      </c>
      <c r="M19" s="61">
        <f t="shared" si="1"/>
        <v>21</v>
      </c>
    </row>
    <row r="20" spans="1:13" ht="12.95" customHeight="1">
      <c r="A20" s="28">
        <v>9</v>
      </c>
      <c r="B20" s="27" t="s">
        <v>115</v>
      </c>
      <c r="C20" s="28" t="s">
        <v>24</v>
      </c>
      <c r="D20" s="29">
        <v>0.75</v>
      </c>
      <c r="E20" s="36">
        <v>3</v>
      </c>
      <c r="F20" s="36">
        <v>3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  <c r="L20" s="61">
        <f t="shared" si="0"/>
        <v>21</v>
      </c>
      <c r="M20" s="61">
        <f t="shared" si="1"/>
        <v>15.75</v>
      </c>
    </row>
    <row r="21" spans="1:13" ht="12.95" customHeight="1">
      <c r="A21" s="28">
        <v>10</v>
      </c>
      <c r="B21" s="27" t="s">
        <v>116</v>
      </c>
      <c r="C21" s="28" t="s">
        <v>24</v>
      </c>
      <c r="D21" s="29">
        <v>0.75</v>
      </c>
      <c r="E21" s="36">
        <v>3</v>
      </c>
      <c r="F21" s="36">
        <v>3</v>
      </c>
      <c r="G21" s="36">
        <v>3</v>
      </c>
      <c r="H21" s="36">
        <v>3</v>
      </c>
      <c r="I21" s="36">
        <v>3</v>
      </c>
      <c r="J21" s="36">
        <v>3</v>
      </c>
      <c r="K21" s="36">
        <v>3</v>
      </c>
      <c r="L21" s="61">
        <f t="shared" si="0"/>
        <v>21</v>
      </c>
      <c r="M21" s="61">
        <f t="shared" si="1"/>
        <v>15.75</v>
      </c>
    </row>
    <row r="22" spans="1:13" ht="12.95" customHeight="1">
      <c r="A22" s="28">
        <v>11</v>
      </c>
      <c r="B22" s="27" t="s">
        <v>117</v>
      </c>
      <c r="C22" s="28" t="s">
        <v>24</v>
      </c>
      <c r="D22" s="29">
        <v>0.75</v>
      </c>
      <c r="E22" s="36">
        <v>5</v>
      </c>
      <c r="F22" s="36">
        <v>5</v>
      </c>
      <c r="G22" s="36">
        <v>5</v>
      </c>
      <c r="H22" s="36">
        <v>5</v>
      </c>
      <c r="I22" s="36">
        <v>5</v>
      </c>
      <c r="J22" s="36">
        <v>5</v>
      </c>
      <c r="K22" s="36">
        <v>5</v>
      </c>
      <c r="L22" s="61">
        <f t="shared" si="0"/>
        <v>35</v>
      </c>
      <c r="M22" s="61">
        <f t="shared" si="1"/>
        <v>26.25</v>
      </c>
    </row>
    <row r="23" spans="1:13" ht="12.95" customHeight="1">
      <c r="A23" s="28">
        <v>12</v>
      </c>
      <c r="B23" s="27" t="s">
        <v>317</v>
      </c>
      <c r="C23" s="28" t="s">
        <v>24</v>
      </c>
      <c r="D23" s="29">
        <v>0.75</v>
      </c>
      <c r="E23" s="36">
        <v>3</v>
      </c>
      <c r="F23" s="36">
        <v>3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  <c r="L23" s="61">
        <f t="shared" si="0"/>
        <v>21</v>
      </c>
      <c r="M23" s="61">
        <f t="shared" si="1"/>
        <v>15.75</v>
      </c>
    </row>
    <row r="24" spans="1:13" ht="12.95" customHeight="1">
      <c r="A24" s="28">
        <v>13</v>
      </c>
      <c r="B24" s="27" t="s">
        <v>318</v>
      </c>
      <c r="C24" s="28" t="s">
        <v>24</v>
      </c>
      <c r="D24" s="29">
        <v>0.75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  <c r="L24" s="61">
        <f t="shared" si="0"/>
        <v>7</v>
      </c>
      <c r="M24" s="61">
        <f t="shared" si="1"/>
        <v>5.25</v>
      </c>
    </row>
    <row r="25" spans="1:13" ht="12.95" customHeight="1">
      <c r="A25" s="28">
        <v>14</v>
      </c>
      <c r="B25" s="27" t="s">
        <v>159</v>
      </c>
      <c r="C25" s="28" t="s">
        <v>16</v>
      </c>
      <c r="D25" s="29">
        <v>0.75</v>
      </c>
      <c r="E25" s="36">
        <v>2</v>
      </c>
      <c r="F25" s="36"/>
      <c r="G25" s="36"/>
      <c r="H25" s="36"/>
      <c r="I25" s="36">
        <v>2</v>
      </c>
      <c r="J25" s="36"/>
      <c r="K25" s="36"/>
      <c r="L25" s="61">
        <f t="shared" si="0"/>
        <v>4</v>
      </c>
      <c r="M25" s="61">
        <f t="shared" si="1"/>
        <v>3</v>
      </c>
    </row>
    <row r="26" spans="1:13" ht="12.95" customHeight="1">
      <c r="A26" s="28">
        <v>15</v>
      </c>
      <c r="B26" s="27" t="s">
        <v>319</v>
      </c>
      <c r="C26" s="28" t="s">
        <v>16</v>
      </c>
      <c r="D26" s="29">
        <v>1.1000000000000001</v>
      </c>
      <c r="E26" s="28">
        <v>5</v>
      </c>
      <c r="F26" s="37"/>
      <c r="G26" s="28">
        <v>5</v>
      </c>
      <c r="H26" s="37"/>
      <c r="I26" s="28">
        <v>5</v>
      </c>
      <c r="J26" s="37"/>
      <c r="K26" s="37"/>
      <c r="L26" s="61">
        <f t="shared" si="0"/>
        <v>15</v>
      </c>
      <c r="M26" s="61">
        <f t="shared" si="1"/>
        <v>16.5</v>
      </c>
    </row>
    <row r="27" spans="1:13" ht="12.95" customHeight="1">
      <c r="A27" s="28">
        <v>16</v>
      </c>
      <c r="B27" s="27" t="s">
        <v>320</v>
      </c>
      <c r="C27" s="28" t="s">
        <v>16</v>
      </c>
      <c r="D27" s="29">
        <v>1.1000000000000001</v>
      </c>
      <c r="E27" s="37" t="s">
        <v>63</v>
      </c>
      <c r="F27" s="28" t="s">
        <v>125</v>
      </c>
      <c r="G27" s="37">
        <v>3</v>
      </c>
      <c r="H27" s="28"/>
      <c r="I27" s="37"/>
      <c r="J27" s="37"/>
      <c r="K27" s="37"/>
      <c r="L27" s="61">
        <f t="shared" si="0"/>
        <v>3</v>
      </c>
      <c r="M27" s="61">
        <f t="shared" si="1"/>
        <v>3.3000000000000003</v>
      </c>
    </row>
    <row r="28" spans="1:13" ht="12.95" customHeight="1">
      <c r="A28" s="28">
        <v>17</v>
      </c>
      <c r="B28" s="27" t="s">
        <v>303</v>
      </c>
      <c r="C28" s="28" t="s">
        <v>16</v>
      </c>
      <c r="D28" s="29">
        <v>0.75</v>
      </c>
      <c r="E28" s="36"/>
      <c r="F28" s="36"/>
      <c r="G28" s="36"/>
      <c r="H28" s="36"/>
      <c r="I28" s="36"/>
      <c r="J28" s="36">
        <v>2</v>
      </c>
      <c r="K28" s="36"/>
      <c r="L28" s="61">
        <f t="shared" si="0"/>
        <v>2</v>
      </c>
      <c r="M28" s="61">
        <f t="shared" si="1"/>
        <v>1.5</v>
      </c>
    </row>
    <row r="29" spans="1:13" ht="12.95" customHeight="1">
      <c r="A29" s="28">
        <v>18</v>
      </c>
      <c r="B29" s="27" t="s">
        <v>302</v>
      </c>
      <c r="C29" s="28" t="s">
        <v>16</v>
      </c>
      <c r="D29" s="29">
        <v>0.75</v>
      </c>
      <c r="E29" s="36"/>
      <c r="F29" s="36"/>
      <c r="G29" s="36"/>
      <c r="H29" s="36"/>
      <c r="I29" s="36">
        <v>1</v>
      </c>
      <c r="J29" s="36"/>
      <c r="K29" s="36"/>
      <c r="L29" s="61">
        <f t="shared" si="0"/>
        <v>1</v>
      </c>
      <c r="M29" s="61">
        <f t="shared" si="1"/>
        <v>0.75</v>
      </c>
    </row>
    <row r="30" spans="1:13" ht="12.95" customHeight="1">
      <c r="A30" s="28">
        <v>19</v>
      </c>
      <c r="B30" s="27" t="s">
        <v>175</v>
      </c>
      <c r="C30" s="28" t="s">
        <v>16</v>
      </c>
      <c r="D30" s="29">
        <v>0.75</v>
      </c>
      <c r="E30" s="36">
        <v>3</v>
      </c>
      <c r="F30" s="36"/>
      <c r="G30" s="36"/>
      <c r="H30" s="36"/>
      <c r="I30" s="36">
        <v>3</v>
      </c>
      <c r="J30" s="36"/>
      <c r="K30" s="36"/>
      <c r="L30" s="61">
        <f t="shared" si="0"/>
        <v>6</v>
      </c>
      <c r="M30" s="61">
        <f t="shared" si="1"/>
        <v>4.5</v>
      </c>
    </row>
    <row r="31" spans="1:13" ht="12.95" customHeight="1">
      <c r="A31" s="28">
        <v>20</v>
      </c>
      <c r="B31" s="27" t="s">
        <v>176</v>
      </c>
      <c r="C31" s="28" t="s">
        <v>16</v>
      </c>
      <c r="D31" s="29">
        <v>0.75</v>
      </c>
      <c r="E31" s="36">
        <v>2</v>
      </c>
      <c r="F31" s="36"/>
      <c r="G31" s="36">
        <v>3</v>
      </c>
      <c r="H31" s="36"/>
      <c r="I31" s="36"/>
      <c r="J31" s="36"/>
      <c r="K31" s="36"/>
      <c r="L31" s="61">
        <f t="shared" si="0"/>
        <v>5</v>
      </c>
      <c r="M31" s="61">
        <f t="shared" si="1"/>
        <v>3.75</v>
      </c>
    </row>
    <row r="32" spans="1:13" ht="12.95" customHeight="1">
      <c r="A32" s="28">
        <v>21</v>
      </c>
      <c r="B32" s="27" t="s">
        <v>122</v>
      </c>
      <c r="C32" s="28" t="s">
        <v>16</v>
      </c>
      <c r="D32" s="29">
        <v>0.75</v>
      </c>
      <c r="E32" s="36"/>
      <c r="F32" s="36"/>
      <c r="G32" s="36"/>
      <c r="H32" s="36"/>
      <c r="I32" s="36"/>
      <c r="J32" s="36">
        <v>1</v>
      </c>
      <c r="K32" s="36"/>
      <c r="L32" s="61">
        <f t="shared" si="0"/>
        <v>1</v>
      </c>
      <c r="M32" s="61">
        <f t="shared" si="1"/>
        <v>0.75</v>
      </c>
    </row>
    <row r="33" spans="1:13" ht="12.95" customHeight="1">
      <c r="A33" s="28">
        <v>22</v>
      </c>
      <c r="B33" s="27" t="s">
        <v>316</v>
      </c>
      <c r="C33" s="28" t="s">
        <v>16</v>
      </c>
      <c r="D33" s="29">
        <v>0.75</v>
      </c>
      <c r="E33" s="36"/>
      <c r="F33" s="36">
        <v>1</v>
      </c>
      <c r="G33" s="36"/>
      <c r="H33" s="36">
        <v>1</v>
      </c>
      <c r="I33" s="36"/>
      <c r="J33" s="36"/>
      <c r="K33" s="36">
        <v>1</v>
      </c>
      <c r="L33" s="61">
        <f t="shared" si="0"/>
        <v>3</v>
      </c>
      <c r="M33" s="61">
        <f t="shared" si="1"/>
        <v>2.25</v>
      </c>
    </row>
    <row r="34" spans="1:13" ht="12.95" customHeight="1">
      <c r="A34" s="28">
        <v>23</v>
      </c>
      <c r="B34" s="27" t="s">
        <v>304</v>
      </c>
      <c r="C34" s="28" t="s">
        <v>16</v>
      </c>
      <c r="D34" s="29">
        <v>0.75</v>
      </c>
      <c r="E34" s="36"/>
      <c r="F34" s="36">
        <v>1</v>
      </c>
      <c r="G34" s="36"/>
      <c r="H34" s="36"/>
      <c r="I34" s="36">
        <v>1</v>
      </c>
      <c r="J34" s="36"/>
      <c r="K34" s="36"/>
      <c r="L34" s="61">
        <f t="shared" si="0"/>
        <v>2</v>
      </c>
      <c r="M34" s="61">
        <f t="shared" si="1"/>
        <v>1.5</v>
      </c>
    </row>
    <row r="35" spans="1:13" ht="11.25" customHeight="1">
      <c r="A35" s="28">
        <v>24</v>
      </c>
      <c r="B35" s="27" t="s">
        <v>161</v>
      </c>
      <c r="C35" s="28" t="s">
        <v>16</v>
      </c>
      <c r="D35" s="29">
        <v>0.75</v>
      </c>
      <c r="E35" s="28">
        <v>1</v>
      </c>
      <c r="F35" s="37"/>
      <c r="G35" s="28">
        <v>1</v>
      </c>
      <c r="H35" s="37"/>
      <c r="I35" s="28">
        <v>1</v>
      </c>
      <c r="J35" s="37"/>
      <c r="K35" s="37"/>
      <c r="L35" s="61">
        <f t="shared" si="0"/>
        <v>3</v>
      </c>
      <c r="M35" s="61">
        <f t="shared" si="1"/>
        <v>2.25</v>
      </c>
    </row>
    <row r="36" spans="1:13" ht="12.95" customHeight="1">
      <c r="A36" s="28">
        <v>25</v>
      </c>
      <c r="B36" s="27" t="s">
        <v>162</v>
      </c>
      <c r="C36" s="28" t="s">
        <v>16</v>
      </c>
      <c r="D36" s="29">
        <v>0.75</v>
      </c>
      <c r="E36" s="37"/>
      <c r="F36" s="28">
        <v>2</v>
      </c>
      <c r="G36" s="37"/>
      <c r="H36" s="28">
        <v>2</v>
      </c>
      <c r="I36" s="37"/>
      <c r="J36" s="28"/>
      <c r="K36" s="37"/>
      <c r="L36" s="61">
        <f t="shared" si="0"/>
        <v>4</v>
      </c>
      <c r="M36" s="61">
        <f t="shared" si="1"/>
        <v>3</v>
      </c>
    </row>
    <row r="37" spans="1:13" ht="12.95" customHeight="1">
      <c r="A37" s="28">
        <v>26</v>
      </c>
      <c r="B37" s="27" t="s">
        <v>305</v>
      </c>
      <c r="C37" s="28" t="s">
        <v>16</v>
      </c>
      <c r="D37" s="29">
        <v>1.1000000000000001</v>
      </c>
      <c r="E37" s="37"/>
      <c r="F37" s="28">
        <v>2</v>
      </c>
      <c r="G37" s="37"/>
      <c r="H37" s="28">
        <v>2</v>
      </c>
      <c r="I37" s="37"/>
      <c r="J37" s="28">
        <v>2</v>
      </c>
      <c r="K37" s="37"/>
      <c r="L37" s="61">
        <f t="shared" si="0"/>
        <v>6</v>
      </c>
      <c r="M37" s="61">
        <f t="shared" si="1"/>
        <v>6.6000000000000005</v>
      </c>
    </row>
    <row r="38" spans="1:13" ht="12.95" customHeight="1">
      <c r="A38" s="28">
        <v>27</v>
      </c>
      <c r="B38" s="30" t="s">
        <v>164</v>
      </c>
      <c r="C38" s="28" t="s">
        <v>16</v>
      </c>
      <c r="D38" s="29">
        <v>1.1000000000000001</v>
      </c>
      <c r="E38" s="28">
        <v>2</v>
      </c>
      <c r="F38" s="37"/>
      <c r="G38" s="28">
        <v>2</v>
      </c>
      <c r="H38" s="37"/>
      <c r="I38" s="28">
        <v>2</v>
      </c>
      <c r="J38" s="37"/>
      <c r="K38" s="37"/>
      <c r="L38" s="61">
        <f t="shared" si="0"/>
        <v>6</v>
      </c>
      <c r="M38" s="61">
        <f t="shared" si="1"/>
        <v>6.6000000000000005</v>
      </c>
    </row>
    <row r="39" spans="1:13" ht="12.95" customHeight="1">
      <c r="A39" s="28">
        <v>28</v>
      </c>
      <c r="B39" s="30" t="s">
        <v>165</v>
      </c>
      <c r="C39" s="28" t="s">
        <v>16</v>
      </c>
      <c r="D39" s="29">
        <v>0.75</v>
      </c>
      <c r="E39" s="28">
        <v>2</v>
      </c>
      <c r="F39" s="37"/>
      <c r="G39" s="28"/>
      <c r="H39" s="37"/>
      <c r="I39" s="28">
        <v>2</v>
      </c>
      <c r="J39" s="37"/>
      <c r="K39" s="37"/>
      <c r="L39" s="61">
        <f t="shared" si="0"/>
        <v>4</v>
      </c>
      <c r="M39" s="61">
        <f t="shared" si="1"/>
        <v>3</v>
      </c>
    </row>
    <row r="40" spans="1:13" ht="12.95" customHeight="1">
      <c r="A40" s="28">
        <v>29</v>
      </c>
      <c r="B40" s="30" t="s">
        <v>163</v>
      </c>
      <c r="C40" s="28" t="s">
        <v>16</v>
      </c>
      <c r="D40" s="29">
        <v>0.75</v>
      </c>
      <c r="E40" s="28">
        <v>1</v>
      </c>
      <c r="F40" s="37"/>
      <c r="G40" s="28">
        <v>1</v>
      </c>
      <c r="H40" s="37"/>
      <c r="I40" s="28">
        <v>1</v>
      </c>
      <c r="J40" s="37"/>
      <c r="K40" s="37"/>
      <c r="L40" s="61">
        <f t="shared" si="0"/>
        <v>3</v>
      </c>
      <c r="M40" s="61">
        <f t="shared" si="1"/>
        <v>2.25</v>
      </c>
    </row>
    <row r="41" spans="1:13" ht="12.95" customHeight="1">
      <c r="A41" s="28">
        <v>30</v>
      </c>
      <c r="B41" s="30" t="s">
        <v>166</v>
      </c>
      <c r="C41" s="28" t="s">
        <v>16</v>
      </c>
      <c r="D41" s="29">
        <v>0.75</v>
      </c>
      <c r="E41" s="28">
        <v>2</v>
      </c>
      <c r="F41" s="37"/>
      <c r="G41" s="28">
        <v>2</v>
      </c>
      <c r="H41" s="37"/>
      <c r="I41" s="28">
        <v>2</v>
      </c>
      <c r="J41" s="37"/>
      <c r="K41" s="37"/>
      <c r="L41" s="61">
        <f t="shared" si="0"/>
        <v>6</v>
      </c>
      <c r="M41" s="61">
        <f t="shared" si="1"/>
        <v>4.5</v>
      </c>
    </row>
    <row r="42" spans="1:13" ht="12.95" customHeight="1">
      <c r="A42" s="28">
        <v>31</v>
      </c>
      <c r="B42" s="27" t="s">
        <v>189</v>
      </c>
      <c r="C42" s="28" t="s">
        <v>16</v>
      </c>
      <c r="D42" s="29">
        <v>1.1000000000000001</v>
      </c>
      <c r="E42" s="37">
        <v>1</v>
      </c>
      <c r="F42" s="28"/>
      <c r="G42" s="37">
        <v>1</v>
      </c>
      <c r="H42" s="28"/>
      <c r="I42" s="37"/>
      <c r="J42" s="28">
        <v>1</v>
      </c>
      <c r="K42" s="37"/>
      <c r="L42" s="61">
        <f t="shared" si="0"/>
        <v>3</v>
      </c>
      <c r="M42" s="61">
        <f t="shared" si="1"/>
        <v>3.3000000000000003</v>
      </c>
    </row>
    <row r="43" spans="1:13" ht="12.95" customHeight="1">
      <c r="A43" s="28">
        <v>32</v>
      </c>
      <c r="B43" s="30" t="s">
        <v>188</v>
      </c>
      <c r="C43" s="28" t="s">
        <v>16</v>
      </c>
      <c r="D43" s="29">
        <v>0.75</v>
      </c>
      <c r="E43" s="37">
        <v>1</v>
      </c>
      <c r="F43" s="37"/>
      <c r="G43" s="37">
        <v>1</v>
      </c>
      <c r="H43" s="37"/>
      <c r="I43" s="37">
        <v>1</v>
      </c>
      <c r="J43" s="37"/>
      <c r="K43" s="37"/>
      <c r="L43" s="61">
        <f t="shared" si="0"/>
        <v>3</v>
      </c>
      <c r="M43" s="61">
        <f t="shared" si="1"/>
        <v>2.25</v>
      </c>
    </row>
    <row r="44" spans="1:13" ht="12.95" customHeight="1">
      <c r="A44" s="28">
        <v>33</v>
      </c>
      <c r="B44" s="27" t="s">
        <v>119</v>
      </c>
      <c r="C44" s="28" t="s">
        <v>16</v>
      </c>
      <c r="D44" s="29">
        <v>0.75</v>
      </c>
      <c r="E44" s="37"/>
      <c r="F44" s="28"/>
      <c r="G44" s="37"/>
      <c r="H44" s="28"/>
      <c r="I44" s="37"/>
      <c r="J44" s="28">
        <v>1</v>
      </c>
      <c r="K44" s="37"/>
      <c r="L44" s="61">
        <f t="shared" si="0"/>
        <v>1</v>
      </c>
      <c r="M44" s="61">
        <f t="shared" si="1"/>
        <v>0.75</v>
      </c>
    </row>
    <row r="45" spans="1:13" ht="12.95" customHeight="1">
      <c r="A45" s="28">
        <v>34</v>
      </c>
      <c r="B45" s="27" t="s">
        <v>124</v>
      </c>
      <c r="C45" s="28" t="s">
        <v>16</v>
      </c>
      <c r="D45" s="29">
        <v>0.75</v>
      </c>
      <c r="E45" s="37"/>
      <c r="F45" s="28"/>
      <c r="G45" s="37"/>
      <c r="H45" s="28"/>
      <c r="I45" s="37">
        <v>1</v>
      </c>
      <c r="J45" s="28"/>
      <c r="K45" s="37"/>
      <c r="L45" s="61">
        <f t="shared" si="0"/>
        <v>1</v>
      </c>
      <c r="M45" s="61">
        <f t="shared" si="1"/>
        <v>0.75</v>
      </c>
    </row>
    <row r="46" spans="1:13" ht="12.95" customHeight="1">
      <c r="A46" s="28">
        <v>35</v>
      </c>
      <c r="B46" s="27" t="s">
        <v>123</v>
      </c>
      <c r="C46" s="28" t="s">
        <v>16</v>
      </c>
      <c r="D46" s="29">
        <v>0.75</v>
      </c>
      <c r="E46" s="37">
        <v>3</v>
      </c>
      <c r="F46" s="28"/>
      <c r="G46" s="37"/>
      <c r="H46" s="28"/>
      <c r="I46" s="37">
        <v>3</v>
      </c>
      <c r="J46" s="28"/>
      <c r="K46" s="37"/>
      <c r="L46" s="61">
        <f t="shared" si="0"/>
        <v>6</v>
      </c>
      <c r="M46" s="61">
        <f t="shared" si="1"/>
        <v>4.5</v>
      </c>
    </row>
    <row r="47" spans="1:13" ht="12.95" customHeight="1">
      <c r="A47" s="28">
        <v>36</v>
      </c>
      <c r="B47" s="27" t="s">
        <v>120</v>
      </c>
      <c r="C47" s="28" t="s">
        <v>16</v>
      </c>
      <c r="D47" s="29">
        <v>0.75</v>
      </c>
      <c r="E47" s="37"/>
      <c r="F47" s="28">
        <v>1</v>
      </c>
      <c r="G47" s="37"/>
      <c r="H47" s="28"/>
      <c r="I47" s="37">
        <v>1</v>
      </c>
      <c r="J47" s="28"/>
      <c r="K47" s="37"/>
      <c r="L47" s="61">
        <f t="shared" si="0"/>
        <v>2</v>
      </c>
      <c r="M47" s="61">
        <f t="shared" si="1"/>
        <v>1.5</v>
      </c>
    </row>
    <row r="48" spans="1:13" ht="12.95" customHeight="1">
      <c r="A48" s="28">
        <v>37</v>
      </c>
      <c r="B48" s="27" t="s">
        <v>190</v>
      </c>
      <c r="C48" s="28" t="s">
        <v>16</v>
      </c>
      <c r="D48" s="29">
        <v>0.75</v>
      </c>
      <c r="E48" s="37">
        <v>1</v>
      </c>
      <c r="F48" s="28"/>
      <c r="G48" s="37">
        <v>1</v>
      </c>
      <c r="H48" s="28"/>
      <c r="I48" s="37">
        <v>1</v>
      </c>
      <c r="J48" s="28"/>
      <c r="K48" s="37"/>
      <c r="L48" s="61">
        <f t="shared" si="0"/>
        <v>3</v>
      </c>
      <c r="M48" s="61">
        <f t="shared" si="1"/>
        <v>2.25</v>
      </c>
    </row>
    <row r="49" spans="1:13" ht="12.95" customHeight="1">
      <c r="A49" s="28">
        <v>38</v>
      </c>
      <c r="B49" s="27" t="s">
        <v>187</v>
      </c>
      <c r="C49" s="28" t="s">
        <v>16</v>
      </c>
      <c r="D49" s="29">
        <v>0.75</v>
      </c>
      <c r="E49" s="28">
        <v>2</v>
      </c>
      <c r="F49" s="37">
        <v>2</v>
      </c>
      <c r="G49" s="28">
        <v>2</v>
      </c>
      <c r="H49" s="37">
        <v>2</v>
      </c>
      <c r="I49" s="37">
        <v>2</v>
      </c>
      <c r="J49" s="28">
        <v>2</v>
      </c>
      <c r="K49" s="37"/>
      <c r="L49" s="61">
        <f t="shared" si="0"/>
        <v>12</v>
      </c>
      <c r="M49" s="61">
        <f t="shared" si="1"/>
        <v>9</v>
      </c>
    </row>
    <row r="50" spans="1:13" ht="12.95" customHeight="1">
      <c r="A50" s="28">
        <v>39</v>
      </c>
      <c r="B50" s="27" t="s">
        <v>186</v>
      </c>
      <c r="C50" s="28" t="s">
        <v>16</v>
      </c>
      <c r="D50" s="29">
        <v>0.75</v>
      </c>
      <c r="E50" s="36"/>
      <c r="F50" s="36"/>
      <c r="G50" s="36"/>
      <c r="H50" s="36"/>
      <c r="I50" s="36"/>
      <c r="J50" s="36"/>
      <c r="K50" s="36"/>
      <c r="L50" s="61">
        <f t="shared" si="0"/>
        <v>0</v>
      </c>
      <c r="M50" s="61">
        <f t="shared" si="1"/>
        <v>0</v>
      </c>
    </row>
    <row r="51" spans="1:13" ht="12.95" customHeight="1">
      <c r="A51" s="28">
        <v>40</v>
      </c>
      <c r="B51" s="30" t="s">
        <v>193</v>
      </c>
      <c r="C51" s="28" t="s">
        <v>16</v>
      </c>
      <c r="D51" s="29">
        <v>0.75</v>
      </c>
      <c r="E51" s="28"/>
      <c r="F51" s="37">
        <v>1</v>
      </c>
      <c r="G51" s="28"/>
      <c r="H51" s="37">
        <v>1</v>
      </c>
      <c r="I51" s="28"/>
      <c r="J51" s="37">
        <v>1</v>
      </c>
      <c r="K51" s="37"/>
      <c r="L51" s="61">
        <f t="shared" si="0"/>
        <v>3</v>
      </c>
      <c r="M51" s="61">
        <f t="shared" si="1"/>
        <v>2.25</v>
      </c>
    </row>
    <row r="52" spans="1:13" ht="12.95" customHeight="1">
      <c r="A52" s="28">
        <v>41</v>
      </c>
      <c r="B52" s="27" t="s">
        <v>191</v>
      </c>
      <c r="C52" s="28" t="s">
        <v>16</v>
      </c>
      <c r="D52" s="29">
        <v>0.75</v>
      </c>
      <c r="E52" s="36"/>
      <c r="F52" s="36">
        <v>2</v>
      </c>
      <c r="G52" s="36"/>
      <c r="H52" s="36">
        <v>2</v>
      </c>
      <c r="I52" s="36"/>
      <c r="J52" s="36">
        <v>2</v>
      </c>
      <c r="K52" s="36"/>
      <c r="L52" s="61">
        <f t="shared" si="0"/>
        <v>6</v>
      </c>
      <c r="M52" s="61">
        <f t="shared" si="1"/>
        <v>4.5</v>
      </c>
    </row>
    <row r="53" spans="1:13" ht="12.95" customHeight="1">
      <c r="A53" s="28">
        <v>42</v>
      </c>
      <c r="B53" s="27" t="s">
        <v>192</v>
      </c>
      <c r="C53" s="28" t="s">
        <v>16</v>
      </c>
      <c r="D53" s="29">
        <v>0.75</v>
      </c>
      <c r="E53" s="36"/>
      <c r="F53" s="36">
        <v>3</v>
      </c>
      <c r="G53" s="36"/>
      <c r="H53" s="36"/>
      <c r="I53" s="36"/>
      <c r="J53" s="36">
        <v>3</v>
      </c>
      <c r="K53" s="36"/>
      <c r="L53" s="61">
        <f t="shared" si="0"/>
        <v>6</v>
      </c>
      <c r="M53" s="61">
        <f t="shared" si="1"/>
        <v>4.5</v>
      </c>
    </row>
    <row r="54" spans="1:13" ht="12.95" customHeight="1">
      <c r="A54" s="28">
        <v>43</v>
      </c>
      <c r="B54" s="27" t="s">
        <v>121</v>
      </c>
      <c r="C54" s="28" t="s">
        <v>16</v>
      </c>
      <c r="D54" s="29">
        <v>0.75</v>
      </c>
      <c r="E54" s="36"/>
      <c r="F54" s="36"/>
      <c r="G54" s="36"/>
      <c r="H54" s="36"/>
      <c r="I54" s="36">
        <v>1</v>
      </c>
      <c r="J54" s="36"/>
      <c r="K54" s="36"/>
      <c r="L54" s="61">
        <f t="shared" si="0"/>
        <v>1</v>
      </c>
      <c r="M54" s="61">
        <f t="shared" si="1"/>
        <v>0.75</v>
      </c>
    </row>
    <row r="55" spans="1:13" ht="12.95" customHeight="1">
      <c r="A55" s="28">
        <v>44</v>
      </c>
      <c r="B55" s="27" t="s">
        <v>170</v>
      </c>
      <c r="C55" s="28" t="s">
        <v>16</v>
      </c>
      <c r="D55" s="29">
        <v>0.75</v>
      </c>
      <c r="E55" s="36"/>
      <c r="F55" s="36">
        <v>2</v>
      </c>
      <c r="G55" s="36"/>
      <c r="H55" s="36">
        <v>2</v>
      </c>
      <c r="I55" s="36"/>
      <c r="J55" s="36">
        <v>2</v>
      </c>
      <c r="K55" s="36"/>
      <c r="L55" s="61">
        <f t="shared" si="0"/>
        <v>6</v>
      </c>
      <c r="M55" s="61">
        <f t="shared" si="1"/>
        <v>4.5</v>
      </c>
    </row>
    <row r="56" spans="1:13" ht="12.95" customHeight="1">
      <c r="A56" s="28">
        <v>45</v>
      </c>
      <c r="B56" s="27" t="s">
        <v>126</v>
      </c>
      <c r="C56" s="28" t="s">
        <v>16</v>
      </c>
      <c r="D56" s="29">
        <v>0.75</v>
      </c>
      <c r="E56" s="36"/>
      <c r="F56" s="36"/>
      <c r="G56" s="36"/>
      <c r="H56" s="36"/>
      <c r="I56" s="36"/>
      <c r="J56" s="36">
        <v>2</v>
      </c>
      <c r="K56" s="36"/>
      <c r="L56" s="61">
        <f t="shared" si="0"/>
        <v>2</v>
      </c>
      <c r="M56" s="61">
        <f t="shared" si="1"/>
        <v>1.5</v>
      </c>
    </row>
    <row r="57" spans="1:13" ht="12.95" customHeight="1">
      <c r="A57" s="28">
        <v>46</v>
      </c>
      <c r="B57" s="27" t="s">
        <v>196</v>
      </c>
      <c r="C57" s="28" t="s">
        <v>16</v>
      </c>
      <c r="D57" s="29">
        <v>0.75</v>
      </c>
      <c r="E57" s="36"/>
      <c r="F57" s="36"/>
      <c r="G57" s="36"/>
      <c r="H57" s="36"/>
      <c r="I57" s="36">
        <v>1</v>
      </c>
      <c r="J57" s="36"/>
      <c r="K57" s="36"/>
      <c r="L57" s="61">
        <f t="shared" si="0"/>
        <v>1</v>
      </c>
      <c r="M57" s="61">
        <f t="shared" si="1"/>
        <v>0.75</v>
      </c>
    </row>
    <row r="58" spans="1:13" ht="12.95" customHeight="1">
      <c r="A58" s="28">
        <v>47</v>
      </c>
      <c r="B58" s="27" t="s">
        <v>171</v>
      </c>
      <c r="C58" s="28" t="s">
        <v>16</v>
      </c>
      <c r="D58" s="29">
        <v>0.75</v>
      </c>
      <c r="E58" s="36"/>
      <c r="F58" s="36"/>
      <c r="G58" s="36">
        <v>2</v>
      </c>
      <c r="H58" s="36"/>
      <c r="I58" s="36"/>
      <c r="J58" s="36">
        <v>2</v>
      </c>
      <c r="K58" s="36"/>
      <c r="L58" s="61">
        <f t="shared" si="0"/>
        <v>4</v>
      </c>
      <c r="M58" s="61">
        <f t="shared" si="1"/>
        <v>3</v>
      </c>
    </row>
    <row r="59" spans="1:13" ht="12.95" customHeight="1">
      <c r="A59" s="28">
        <v>48</v>
      </c>
      <c r="B59" s="27" t="s">
        <v>195</v>
      </c>
      <c r="C59" s="28" t="s">
        <v>16</v>
      </c>
      <c r="D59" s="29">
        <v>0.75</v>
      </c>
      <c r="E59" s="36"/>
      <c r="F59" s="36">
        <v>1</v>
      </c>
      <c r="G59" s="36"/>
      <c r="H59" s="36">
        <v>1</v>
      </c>
      <c r="I59" s="36"/>
      <c r="J59" s="36">
        <v>1</v>
      </c>
      <c r="K59" s="36"/>
      <c r="L59" s="61">
        <f t="shared" si="0"/>
        <v>3</v>
      </c>
      <c r="M59" s="61">
        <f t="shared" si="1"/>
        <v>2.25</v>
      </c>
    </row>
    <row r="60" spans="1:13" ht="12.95" customHeight="1">
      <c r="A60" s="28">
        <v>49</v>
      </c>
      <c r="B60" s="27" t="s">
        <v>172</v>
      </c>
      <c r="C60" s="28" t="s">
        <v>16</v>
      </c>
      <c r="D60" s="29">
        <v>0.75</v>
      </c>
      <c r="E60" s="36"/>
      <c r="F60" s="36">
        <v>1</v>
      </c>
      <c r="G60" s="36"/>
      <c r="H60" s="36">
        <v>1</v>
      </c>
      <c r="I60" s="36"/>
      <c r="J60" s="36">
        <v>1</v>
      </c>
      <c r="K60" s="36"/>
      <c r="L60" s="61">
        <f t="shared" si="0"/>
        <v>3</v>
      </c>
      <c r="M60" s="61">
        <f t="shared" si="1"/>
        <v>2.25</v>
      </c>
    </row>
    <row r="61" spans="1:13" ht="12.95" customHeight="1">
      <c r="A61" s="28">
        <v>50</v>
      </c>
      <c r="B61" s="27" t="s">
        <v>173</v>
      </c>
      <c r="C61" s="28" t="s">
        <v>16</v>
      </c>
      <c r="D61" s="29">
        <v>0.75</v>
      </c>
      <c r="E61" s="36"/>
      <c r="F61" s="36">
        <v>1</v>
      </c>
      <c r="G61" s="36"/>
      <c r="H61" s="36">
        <v>1</v>
      </c>
      <c r="I61" s="36"/>
      <c r="J61" s="36">
        <v>1</v>
      </c>
      <c r="K61" s="36"/>
      <c r="L61" s="61">
        <f t="shared" si="0"/>
        <v>3</v>
      </c>
      <c r="M61" s="61">
        <f t="shared" si="1"/>
        <v>2.25</v>
      </c>
    </row>
    <row r="62" spans="1:13" ht="12.95" customHeight="1">
      <c r="A62" s="28">
        <v>51</v>
      </c>
      <c r="B62" s="27" t="s">
        <v>174</v>
      </c>
      <c r="C62" s="28" t="s">
        <v>16</v>
      </c>
      <c r="D62" s="29">
        <v>0.75</v>
      </c>
      <c r="E62" s="36"/>
      <c r="F62" s="36">
        <v>3</v>
      </c>
      <c r="G62" s="36"/>
      <c r="H62" s="36">
        <v>3</v>
      </c>
      <c r="I62" s="36"/>
      <c r="J62" s="36">
        <v>3</v>
      </c>
      <c r="K62" s="36"/>
      <c r="L62" s="61">
        <f t="shared" si="0"/>
        <v>9</v>
      </c>
      <c r="M62" s="61">
        <f t="shared" si="1"/>
        <v>6.75</v>
      </c>
    </row>
    <row r="63" spans="1:13" ht="12.95" customHeight="1">
      <c r="A63" s="28">
        <v>52</v>
      </c>
      <c r="B63" s="27" t="s">
        <v>169</v>
      </c>
      <c r="C63" s="28" t="s">
        <v>16</v>
      </c>
      <c r="D63" s="29">
        <v>0.75</v>
      </c>
      <c r="E63" s="36"/>
      <c r="F63" s="36"/>
      <c r="G63" s="36"/>
      <c r="H63" s="36"/>
      <c r="I63" s="36"/>
      <c r="J63" s="36"/>
      <c r="K63" s="36"/>
      <c r="L63" s="61">
        <f t="shared" si="0"/>
        <v>0</v>
      </c>
      <c r="M63" s="61">
        <f t="shared" si="1"/>
        <v>0</v>
      </c>
    </row>
    <row r="64" spans="1:13" ht="12.95" customHeight="1">
      <c r="A64" s="28">
        <v>53</v>
      </c>
      <c r="B64" s="27" t="s">
        <v>194</v>
      </c>
      <c r="C64" s="28" t="s">
        <v>16</v>
      </c>
      <c r="D64" s="29">
        <v>0.75</v>
      </c>
      <c r="E64" s="36">
        <v>2</v>
      </c>
      <c r="F64" s="36"/>
      <c r="G64" s="36">
        <v>2</v>
      </c>
      <c r="H64" s="36"/>
      <c r="I64" s="36">
        <v>2</v>
      </c>
      <c r="J64" s="36"/>
      <c r="K64" s="36"/>
      <c r="L64" s="61">
        <f t="shared" si="0"/>
        <v>6</v>
      </c>
      <c r="M64" s="61">
        <f t="shared" si="1"/>
        <v>4.5</v>
      </c>
    </row>
    <row r="65" spans="1:13" ht="12.95" customHeight="1">
      <c r="A65" s="28">
        <v>54</v>
      </c>
      <c r="B65" s="27" t="s">
        <v>168</v>
      </c>
      <c r="C65" s="28" t="s">
        <v>16</v>
      </c>
      <c r="D65" s="29">
        <v>0.75</v>
      </c>
      <c r="E65" s="36">
        <v>2</v>
      </c>
      <c r="F65" s="36"/>
      <c r="G65" s="36"/>
      <c r="H65" s="36"/>
      <c r="I65" s="36">
        <v>2</v>
      </c>
      <c r="J65" s="36"/>
      <c r="K65" s="36"/>
      <c r="L65" s="61">
        <f t="shared" si="0"/>
        <v>4</v>
      </c>
      <c r="M65" s="61">
        <f t="shared" si="1"/>
        <v>3</v>
      </c>
    </row>
    <row r="66" spans="1:13" ht="12.95" customHeight="1">
      <c r="A66" s="28">
        <v>55</v>
      </c>
      <c r="B66" s="27" t="s">
        <v>315</v>
      </c>
      <c r="C66" s="28" t="s">
        <v>16</v>
      </c>
      <c r="D66" s="29">
        <v>0.75</v>
      </c>
      <c r="E66" s="36">
        <v>1</v>
      </c>
      <c r="F66" s="36"/>
      <c r="G66" s="36"/>
      <c r="H66" s="36">
        <v>1</v>
      </c>
      <c r="I66" s="36"/>
      <c r="J66" s="36"/>
      <c r="K66" s="36"/>
      <c r="L66" s="61">
        <f t="shared" si="0"/>
        <v>2</v>
      </c>
      <c r="M66" s="61">
        <f t="shared" si="1"/>
        <v>1.5</v>
      </c>
    </row>
    <row r="67" spans="1:13" ht="12.95" customHeight="1">
      <c r="A67" s="28">
        <v>56</v>
      </c>
      <c r="B67" s="27" t="s">
        <v>167</v>
      </c>
      <c r="C67" s="28" t="s">
        <v>16</v>
      </c>
      <c r="D67" s="29">
        <v>0.75</v>
      </c>
      <c r="E67" s="36"/>
      <c r="F67" s="36"/>
      <c r="G67" s="36"/>
      <c r="H67" s="36"/>
      <c r="I67" s="36"/>
      <c r="J67" s="36"/>
      <c r="K67" s="36"/>
      <c r="L67" s="61">
        <f t="shared" si="0"/>
        <v>0</v>
      </c>
      <c r="M67" s="61">
        <f t="shared" si="1"/>
        <v>0</v>
      </c>
    </row>
    <row r="68" spans="1:13" ht="12.95" customHeight="1">
      <c r="A68" s="28">
        <v>57</v>
      </c>
      <c r="B68" s="27" t="s">
        <v>182</v>
      </c>
      <c r="C68" s="28" t="s">
        <v>16</v>
      </c>
      <c r="D68" s="29">
        <v>1.1000000000000001</v>
      </c>
      <c r="E68" s="36">
        <v>2</v>
      </c>
      <c r="F68" s="36"/>
      <c r="G68" s="36"/>
      <c r="H68" s="36">
        <v>2</v>
      </c>
      <c r="I68" s="36"/>
      <c r="J68" s="36"/>
      <c r="K68" s="36"/>
      <c r="L68" s="61">
        <f t="shared" si="0"/>
        <v>4</v>
      </c>
      <c r="M68" s="61">
        <f t="shared" si="1"/>
        <v>4.4000000000000004</v>
      </c>
    </row>
    <row r="69" spans="1:13" ht="12.95" customHeight="1">
      <c r="A69" s="28">
        <v>58</v>
      </c>
      <c r="B69" s="27" t="s">
        <v>177</v>
      </c>
      <c r="C69" s="28" t="s">
        <v>16</v>
      </c>
      <c r="D69" s="29">
        <v>1.1000000000000001</v>
      </c>
      <c r="E69" s="36"/>
      <c r="F69" s="36"/>
      <c r="G69" s="36"/>
      <c r="H69" s="36"/>
      <c r="I69" s="36"/>
      <c r="J69" s="36">
        <v>1</v>
      </c>
      <c r="K69" s="36"/>
      <c r="L69" s="61">
        <f t="shared" si="0"/>
        <v>1</v>
      </c>
      <c r="M69" s="61">
        <f t="shared" si="1"/>
        <v>1.1000000000000001</v>
      </c>
    </row>
    <row r="70" spans="1:13" ht="12.95" customHeight="1">
      <c r="A70" s="28">
        <v>59</v>
      </c>
      <c r="B70" s="35" t="s">
        <v>160</v>
      </c>
      <c r="C70" s="28" t="s">
        <v>16</v>
      </c>
      <c r="D70" s="38">
        <v>0.75</v>
      </c>
      <c r="E70" s="28">
        <v>3</v>
      </c>
      <c r="F70" s="37"/>
      <c r="G70" s="28">
        <v>3</v>
      </c>
      <c r="H70" s="37"/>
      <c r="I70" s="28">
        <v>3</v>
      </c>
      <c r="J70" s="37"/>
      <c r="K70" s="37"/>
      <c r="L70" s="61">
        <f t="shared" si="0"/>
        <v>9</v>
      </c>
      <c r="M70" s="61">
        <f t="shared" si="1"/>
        <v>6.75</v>
      </c>
    </row>
    <row r="71" spans="1:13" ht="12.95" customHeight="1">
      <c r="A71" s="28">
        <v>60</v>
      </c>
      <c r="B71" s="27" t="s">
        <v>321</v>
      </c>
      <c r="C71" s="28" t="s">
        <v>16</v>
      </c>
      <c r="D71" s="29">
        <v>0.75</v>
      </c>
      <c r="E71" s="37">
        <v>3</v>
      </c>
      <c r="F71" s="28"/>
      <c r="G71" s="37">
        <v>3</v>
      </c>
      <c r="H71" s="37"/>
      <c r="I71" s="37">
        <v>3</v>
      </c>
      <c r="J71" s="28"/>
      <c r="K71" s="37"/>
      <c r="L71" s="61">
        <f t="shared" si="0"/>
        <v>9</v>
      </c>
      <c r="M71" s="61">
        <f t="shared" si="1"/>
        <v>6.75</v>
      </c>
    </row>
    <row r="72" spans="1:13" ht="12.95" customHeight="1">
      <c r="A72" s="28">
        <v>61</v>
      </c>
      <c r="B72" s="27" t="s">
        <v>322</v>
      </c>
      <c r="C72" s="28" t="s">
        <v>16</v>
      </c>
      <c r="D72" s="29">
        <v>0.75</v>
      </c>
      <c r="E72" s="37">
        <v>1</v>
      </c>
      <c r="F72" s="28"/>
      <c r="G72" s="37">
        <v>1</v>
      </c>
      <c r="H72" s="37"/>
      <c r="I72" s="37">
        <v>1</v>
      </c>
      <c r="J72" s="28"/>
      <c r="K72" s="37"/>
      <c r="L72" s="61">
        <f t="shared" si="0"/>
        <v>3</v>
      </c>
      <c r="M72" s="61">
        <f t="shared" si="1"/>
        <v>2.25</v>
      </c>
    </row>
    <row r="73" spans="1:13" ht="12.95" customHeight="1">
      <c r="A73" s="28">
        <v>62</v>
      </c>
      <c r="B73" s="27" t="s">
        <v>323</v>
      </c>
      <c r="C73" s="28" t="s">
        <v>16</v>
      </c>
      <c r="D73" s="29">
        <v>0.75</v>
      </c>
      <c r="E73" s="37">
        <v>4</v>
      </c>
      <c r="F73" s="28"/>
      <c r="G73" s="37">
        <v>4</v>
      </c>
      <c r="H73" s="28"/>
      <c r="I73" s="37">
        <v>4</v>
      </c>
      <c r="J73" s="28"/>
      <c r="K73" s="37"/>
      <c r="L73" s="61">
        <f t="shared" si="0"/>
        <v>12</v>
      </c>
      <c r="M73" s="61">
        <f t="shared" si="1"/>
        <v>9</v>
      </c>
    </row>
    <row r="74" spans="1:13" ht="12.95" customHeight="1">
      <c r="A74" s="28">
        <v>63</v>
      </c>
      <c r="B74" s="27" t="s">
        <v>178</v>
      </c>
      <c r="C74" s="28" t="s">
        <v>16</v>
      </c>
      <c r="D74" s="29">
        <v>0.75</v>
      </c>
      <c r="E74" s="36">
        <v>1</v>
      </c>
      <c r="F74" s="36"/>
      <c r="G74" s="36"/>
      <c r="H74" s="36">
        <v>1</v>
      </c>
      <c r="I74" s="36"/>
      <c r="J74" s="36"/>
      <c r="K74" s="36"/>
      <c r="L74" s="61">
        <f t="shared" si="0"/>
        <v>2</v>
      </c>
      <c r="M74" s="61">
        <f t="shared" si="1"/>
        <v>1.5</v>
      </c>
    </row>
    <row r="75" spans="1:13" ht="12.95" customHeight="1">
      <c r="A75" s="28">
        <v>64</v>
      </c>
      <c r="B75" s="27" t="s">
        <v>127</v>
      </c>
      <c r="C75" s="28" t="s">
        <v>16</v>
      </c>
      <c r="D75" s="29">
        <v>0.75</v>
      </c>
      <c r="E75" s="36">
        <v>2</v>
      </c>
      <c r="F75" s="36">
        <v>2</v>
      </c>
      <c r="G75" s="36">
        <v>2</v>
      </c>
      <c r="H75" s="36">
        <v>2</v>
      </c>
      <c r="I75" s="36">
        <v>2</v>
      </c>
      <c r="J75" s="36">
        <v>2</v>
      </c>
      <c r="K75" s="36"/>
      <c r="L75" s="61">
        <f t="shared" si="0"/>
        <v>12</v>
      </c>
      <c r="M75" s="61">
        <f t="shared" si="1"/>
        <v>9</v>
      </c>
    </row>
    <row r="76" spans="1:13" ht="12.95" customHeight="1">
      <c r="A76" s="28">
        <v>65</v>
      </c>
      <c r="B76" s="27" t="s">
        <v>128</v>
      </c>
      <c r="C76" s="28" t="s">
        <v>16</v>
      </c>
      <c r="D76" s="29">
        <v>0.75</v>
      </c>
      <c r="E76" s="36"/>
      <c r="F76" s="36">
        <v>1</v>
      </c>
      <c r="G76" s="36"/>
      <c r="H76" s="36">
        <v>1</v>
      </c>
      <c r="I76" s="36"/>
      <c r="J76" s="36">
        <v>1</v>
      </c>
      <c r="K76" s="36"/>
      <c r="L76" s="61">
        <f t="shared" si="0"/>
        <v>3</v>
      </c>
      <c r="M76" s="61">
        <f t="shared" si="1"/>
        <v>2.25</v>
      </c>
    </row>
    <row r="77" spans="1:13" ht="12.95" customHeight="1">
      <c r="A77" s="28">
        <v>66</v>
      </c>
      <c r="B77" s="27" t="s">
        <v>129</v>
      </c>
      <c r="C77" s="28" t="s">
        <v>16</v>
      </c>
      <c r="D77" s="29">
        <v>0.75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/>
      <c r="L77" s="61">
        <f t="shared" ref="L77:L89" si="2">SUM(E77:K77)</f>
        <v>6</v>
      </c>
      <c r="M77" s="61">
        <f t="shared" ref="M77:M89" si="3">L77*D77</f>
        <v>4.5</v>
      </c>
    </row>
    <row r="78" spans="1:13" ht="12.95" customHeight="1">
      <c r="A78" s="28">
        <v>67</v>
      </c>
      <c r="B78" s="27" t="s">
        <v>179</v>
      </c>
      <c r="C78" s="28" t="s">
        <v>16</v>
      </c>
      <c r="D78" s="29">
        <v>0.75</v>
      </c>
      <c r="E78" s="36" t="s">
        <v>130</v>
      </c>
      <c r="F78" s="36" t="s">
        <v>125</v>
      </c>
      <c r="G78" s="36">
        <v>2</v>
      </c>
      <c r="H78" s="36"/>
      <c r="I78" s="36"/>
      <c r="J78" s="36"/>
      <c r="K78" s="36"/>
      <c r="L78" s="61">
        <f t="shared" si="2"/>
        <v>2</v>
      </c>
      <c r="M78" s="61">
        <f t="shared" si="3"/>
        <v>1.5</v>
      </c>
    </row>
    <row r="79" spans="1:13" ht="12.95" customHeight="1">
      <c r="A79" s="28">
        <v>68</v>
      </c>
      <c r="B79" s="27" t="s">
        <v>180</v>
      </c>
      <c r="C79" s="28" t="s">
        <v>16</v>
      </c>
      <c r="D79" s="29">
        <v>0.75</v>
      </c>
      <c r="E79" s="36"/>
      <c r="F79" s="36"/>
      <c r="G79" s="36"/>
      <c r="H79" s="36"/>
      <c r="I79" s="36"/>
      <c r="J79" s="36">
        <v>2</v>
      </c>
      <c r="K79" s="36"/>
      <c r="L79" s="61">
        <f t="shared" si="2"/>
        <v>2</v>
      </c>
      <c r="M79" s="61">
        <f t="shared" si="3"/>
        <v>1.5</v>
      </c>
    </row>
    <row r="80" spans="1:13" ht="12.95" customHeight="1">
      <c r="A80" s="28">
        <v>69</v>
      </c>
      <c r="B80" s="27" t="s">
        <v>201</v>
      </c>
      <c r="C80" s="28" t="s">
        <v>16</v>
      </c>
      <c r="D80" s="29">
        <v>0.75</v>
      </c>
      <c r="E80" s="36"/>
      <c r="F80" s="36"/>
      <c r="G80" s="36"/>
      <c r="H80" s="36"/>
      <c r="I80" s="36"/>
      <c r="J80" s="36"/>
      <c r="K80" s="36"/>
      <c r="L80" s="61">
        <f t="shared" si="2"/>
        <v>0</v>
      </c>
      <c r="M80" s="61">
        <f t="shared" si="3"/>
        <v>0</v>
      </c>
    </row>
    <row r="81" spans="1:13" ht="12.95" customHeight="1">
      <c r="A81" s="28">
        <v>70</v>
      </c>
      <c r="B81" s="27" t="s">
        <v>118</v>
      </c>
      <c r="C81" s="28" t="s">
        <v>16</v>
      </c>
      <c r="D81" s="29">
        <v>0.75</v>
      </c>
      <c r="E81" s="37">
        <v>3</v>
      </c>
      <c r="F81" s="28"/>
      <c r="G81" s="37"/>
      <c r="H81" s="28">
        <v>3</v>
      </c>
      <c r="I81" s="37"/>
      <c r="J81" s="28"/>
      <c r="K81" s="37"/>
      <c r="L81" s="61">
        <f t="shared" si="2"/>
        <v>6</v>
      </c>
      <c r="M81" s="61">
        <f t="shared" si="3"/>
        <v>4.5</v>
      </c>
    </row>
    <row r="82" spans="1:13" ht="12.95" customHeight="1">
      <c r="A82" s="28">
        <v>71</v>
      </c>
      <c r="B82" s="27" t="s">
        <v>131</v>
      </c>
      <c r="C82" s="28" t="s">
        <v>16</v>
      </c>
      <c r="D82" s="29">
        <v>0.75</v>
      </c>
      <c r="E82" s="36"/>
      <c r="F82" s="36">
        <v>1</v>
      </c>
      <c r="G82" s="36"/>
      <c r="H82" s="36"/>
      <c r="I82" s="36">
        <v>1</v>
      </c>
      <c r="J82" s="36"/>
      <c r="K82" s="36"/>
      <c r="L82" s="61">
        <f t="shared" si="2"/>
        <v>2</v>
      </c>
      <c r="M82" s="61">
        <f t="shared" si="3"/>
        <v>1.5</v>
      </c>
    </row>
    <row r="83" spans="1:13" ht="12.95" customHeight="1">
      <c r="A83" s="28">
        <v>72</v>
      </c>
      <c r="B83" s="27" t="s">
        <v>181</v>
      </c>
      <c r="C83" s="28" t="s">
        <v>18</v>
      </c>
      <c r="D83" s="29">
        <v>0.75</v>
      </c>
      <c r="E83" s="36">
        <v>2</v>
      </c>
      <c r="F83" s="36"/>
      <c r="G83" s="36">
        <v>2</v>
      </c>
      <c r="H83" s="36"/>
      <c r="I83" s="36">
        <v>2</v>
      </c>
      <c r="J83" s="36"/>
      <c r="K83" s="36"/>
      <c r="L83" s="61">
        <f t="shared" si="2"/>
        <v>6</v>
      </c>
      <c r="M83" s="61">
        <f t="shared" si="3"/>
        <v>4.5</v>
      </c>
    </row>
    <row r="84" spans="1:13" ht="12.95" customHeight="1">
      <c r="A84" s="28">
        <v>73</v>
      </c>
      <c r="B84" s="27" t="s">
        <v>200</v>
      </c>
      <c r="C84" s="28" t="s">
        <v>16</v>
      </c>
      <c r="D84" s="29">
        <v>0.36</v>
      </c>
      <c r="E84" s="36">
        <v>1</v>
      </c>
      <c r="F84" s="36"/>
      <c r="G84" s="36">
        <v>1</v>
      </c>
      <c r="H84" s="36"/>
      <c r="I84" s="36">
        <v>1</v>
      </c>
      <c r="J84" s="36"/>
      <c r="K84" s="36"/>
      <c r="L84" s="61">
        <f t="shared" si="2"/>
        <v>3</v>
      </c>
      <c r="M84" s="61">
        <f t="shared" si="3"/>
        <v>1.08</v>
      </c>
    </row>
    <row r="85" spans="1:13" ht="12.95" customHeight="1">
      <c r="A85" s="28">
        <v>74</v>
      </c>
      <c r="B85" s="27" t="s">
        <v>183</v>
      </c>
      <c r="C85" s="28" t="s">
        <v>16</v>
      </c>
      <c r="D85" s="29">
        <v>0.75</v>
      </c>
      <c r="E85" s="36"/>
      <c r="F85" s="36">
        <v>1</v>
      </c>
      <c r="G85" s="36"/>
      <c r="H85" s="36">
        <v>1</v>
      </c>
      <c r="I85" s="36"/>
      <c r="J85" s="36">
        <v>1</v>
      </c>
      <c r="K85" s="36"/>
      <c r="L85" s="61">
        <f t="shared" si="2"/>
        <v>3</v>
      </c>
      <c r="M85" s="61">
        <f t="shared" si="3"/>
        <v>2.25</v>
      </c>
    </row>
    <row r="86" spans="1:13" ht="12.95" customHeight="1">
      <c r="A86" s="28">
        <v>75</v>
      </c>
      <c r="B86" s="27" t="s">
        <v>185</v>
      </c>
      <c r="C86" s="28" t="s">
        <v>16</v>
      </c>
      <c r="D86" s="39">
        <v>0.75</v>
      </c>
      <c r="E86" s="36"/>
      <c r="F86" s="37">
        <v>2</v>
      </c>
      <c r="G86" s="36"/>
      <c r="H86" s="37"/>
      <c r="I86" s="36">
        <v>2</v>
      </c>
      <c r="J86" s="37"/>
      <c r="K86" s="37"/>
      <c r="L86" s="61">
        <f t="shared" si="2"/>
        <v>4</v>
      </c>
      <c r="M86" s="61">
        <f t="shared" si="3"/>
        <v>3</v>
      </c>
    </row>
    <row r="87" spans="1:13" ht="12.95" customHeight="1">
      <c r="A87" s="28">
        <v>76</v>
      </c>
      <c r="B87" s="30" t="s">
        <v>184</v>
      </c>
      <c r="C87" s="28" t="s">
        <v>16</v>
      </c>
      <c r="D87" s="29">
        <v>1.1000000000000001</v>
      </c>
      <c r="E87" s="37">
        <v>1</v>
      </c>
      <c r="F87" s="36">
        <v>1</v>
      </c>
      <c r="G87" s="37">
        <v>1</v>
      </c>
      <c r="H87" s="37">
        <v>1</v>
      </c>
      <c r="I87" s="37">
        <v>1</v>
      </c>
      <c r="J87" s="37">
        <v>1</v>
      </c>
      <c r="K87" s="37"/>
      <c r="L87" s="61">
        <f t="shared" si="2"/>
        <v>6</v>
      </c>
      <c r="M87" s="61">
        <f t="shared" si="3"/>
        <v>6.6000000000000005</v>
      </c>
    </row>
    <row r="88" spans="1:13" ht="12.95" customHeight="1">
      <c r="A88" s="28">
        <v>77</v>
      </c>
      <c r="B88" s="30" t="s">
        <v>313</v>
      </c>
      <c r="C88" s="28" t="s">
        <v>16</v>
      </c>
      <c r="D88" s="29" t="s">
        <v>92</v>
      </c>
      <c r="E88" s="37"/>
      <c r="F88" s="36"/>
      <c r="G88" s="37"/>
      <c r="H88" s="37">
        <v>4</v>
      </c>
      <c r="I88" s="37"/>
      <c r="J88" s="37"/>
      <c r="K88" s="37"/>
      <c r="L88" s="61">
        <f t="shared" si="2"/>
        <v>4</v>
      </c>
      <c r="M88" s="61">
        <f t="shared" si="3"/>
        <v>3</v>
      </c>
    </row>
    <row r="89" spans="1:13" ht="12.95" customHeight="1">
      <c r="A89" s="69">
        <v>78</v>
      </c>
      <c r="B89" s="70" t="s">
        <v>314</v>
      </c>
      <c r="C89" s="69" t="s">
        <v>16</v>
      </c>
      <c r="D89" s="71" t="s">
        <v>92</v>
      </c>
      <c r="E89" s="72">
        <v>4</v>
      </c>
      <c r="F89" s="72">
        <v>4</v>
      </c>
      <c r="G89" s="72">
        <v>4</v>
      </c>
      <c r="H89" s="72">
        <v>4</v>
      </c>
      <c r="I89" s="72">
        <v>4</v>
      </c>
      <c r="J89" s="72">
        <v>4</v>
      </c>
      <c r="K89" s="72">
        <v>4</v>
      </c>
      <c r="L89" s="65">
        <f t="shared" si="2"/>
        <v>28</v>
      </c>
      <c r="M89" s="65">
        <f t="shared" si="3"/>
        <v>21</v>
      </c>
    </row>
    <row r="90" spans="1:13" ht="12.95" customHeight="1">
      <c r="A90" s="160" t="s">
        <v>238</v>
      </c>
      <c r="B90" s="160"/>
      <c r="C90" s="160"/>
      <c r="D90" s="160"/>
      <c r="E90" s="73">
        <f>SUM(E12:E89,E27,E78)</f>
        <v>98</v>
      </c>
      <c r="F90" s="73">
        <f>SUM(F12:F89,F27,F78)</f>
        <v>73</v>
      </c>
      <c r="G90" s="73">
        <f>SUM(G12:G89)</f>
        <v>87</v>
      </c>
      <c r="H90" s="73">
        <f t="shared" ref="H90:K90" si="4">SUM(H12:H89)</f>
        <v>76</v>
      </c>
      <c r="I90" s="73">
        <f t="shared" si="4"/>
        <v>97</v>
      </c>
      <c r="J90" s="73">
        <f t="shared" si="4"/>
        <v>77</v>
      </c>
      <c r="K90" s="73">
        <f t="shared" si="4"/>
        <v>42</v>
      </c>
      <c r="L90" s="60"/>
      <c r="M90" s="60"/>
    </row>
    <row r="91" spans="1:13">
      <c r="A91" s="40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3">
      <c r="A92" s="40"/>
      <c r="B92" s="32" t="s">
        <v>239</v>
      </c>
      <c r="C92" s="4"/>
      <c r="D92" s="4"/>
      <c r="E92" s="4"/>
      <c r="F92" s="4"/>
      <c r="G92" s="4"/>
      <c r="H92" s="4"/>
      <c r="I92" s="4"/>
      <c r="J92" s="4"/>
      <c r="K92" s="4"/>
    </row>
    <row r="93" spans="1:13">
      <c r="A93" s="40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3">
      <c r="A94" s="133" t="s">
        <v>2</v>
      </c>
      <c r="B94" s="159" t="s">
        <v>3</v>
      </c>
      <c r="C94" s="134" t="s">
        <v>4</v>
      </c>
      <c r="D94" s="154" t="s">
        <v>324</v>
      </c>
      <c r="E94" s="159" t="s">
        <v>6</v>
      </c>
      <c r="F94" s="159"/>
      <c r="G94" s="159"/>
      <c r="H94" s="159"/>
      <c r="I94" s="159"/>
      <c r="J94" s="159"/>
      <c r="K94" s="159"/>
      <c r="L94" s="158" t="s">
        <v>245</v>
      </c>
      <c r="M94" s="140" t="s">
        <v>244</v>
      </c>
    </row>
    <row r="95" spans="1:13" ht="12.75" customHeight="1">
      <c r="A95" s="133"/>
      <c r="B95" s="159"/>
      <c r="C95" s="134"/>
      <c r="D95" s="155"/>
      <c r="E95" s="47" t="s">
        <v>7</v>
      </c>
      <c r="F95" s="47" t="s">
        <v>8</v>
      </c>
      <c r="G95" s="47" t="s">
        <v>9</v>
      </c>
      <c r="H95" s="47" t="s">
        <v>10</v>
      </c>
      <c r="I95" s="47" t="s">
        <v>11</v>
      </c>
      <c r="J95" s="47" t="s">
        <v>12</v>
      </c>
      <c r="K95" s="47" t="s">
        <v>13</v>
      </c>
      <c r="L95" s="158"/>
      <c r="M95" s="141"/>
    </row>
    <row r="96" spans="1:13">
      <c r="A96" s="28"/>
      <c r="B96" s="27" t="s">
        <v>306</v>
      </c>
      <c r="C96" s="28" t="s">
        <v>34</v>
      </c>
      <c r="D96" s="29" t="s">
        <v>92</v>
      </c>
      <c r="E96" s="37"/>
      <c r="F96" s="28">
        <v>9</v>
      </c>
      <c r="G96" s="37"/>
      <c r="H96" s="28">
        <v>9</v>
      </c>
      <c r="I96" s="37"/>
      <c r="J96" s="28">
        <v>9</v>
      </c>
      <c r="K96" s="37"/>
      <c r="L96" s="65">
        <f t="shared" ref="L96" si="5">SUM(E96:K96)</f>
        <v>27</v>
      </c>
      <c r="M96" s="65">
        <f t="shared" ref="M96" si="6">L96*D96</f>
        <v>20.25</v>
      </c>
    </row>
    <row r="97" spans="1:11">
      <c r="A97" s="40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0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0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0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0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0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0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0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0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0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0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0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0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0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0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0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0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0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0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0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0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0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0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0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0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0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0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0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0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0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0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0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0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0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0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0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0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0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0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0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0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0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0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0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0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0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0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0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0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0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0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0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0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0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0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0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0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0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0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0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0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0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0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0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0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0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0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0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0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0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0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0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0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0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0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0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0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0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0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0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0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0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0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0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0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0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11"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2:11"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2:11"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2:11"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2:11"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2:11"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2:11"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2:11"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2:11"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2:11"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2:11"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2:11"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2:11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2:11"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2:11"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2:11"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2:11"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2:11"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2:11"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2:11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2:11"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2:11"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2:11"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2:11"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2:11">
      <c r="B220" s="4"/>
      <c r="C220" s="4"/>
      <c r="D220" s="4"/>
      <c r="E220" s="4"/>
      <c r="F220" s="4"/>
      <c r="G220" s="4"/>
      <c r="H220" s="4"/>
      <c r="I220" s="4"/>
      <c r="J220" s="4"/>
      <c r="K220" s="4"/>
    </row>
  </sheetData>
  <mergeCells count="20">
    <mergeCell ref="L10:L11"/>
    <mergeCell ref="M10:M11"/>
    <mergeCell ref="A94:A95"/>
    <mergeCell ref="B94:B95"/>
    <mergeCell ref="C94:C95"/>
    <mergeCell ref="D94:D95"/>
    <mergeCell ref="E94:K94"/>
    <mergeCell ref="A90:D90"/>
    <mergeCell ref="L94:L95"/>
    <mergeCell ref="M94:M95"/>
    <mergeCell ref="A10:A11"/>
    <mergeCell ref="B10:B11"/>
    <mergeCell ref="C10:C11"/>
    <mergeCell ref="D10:D11"/>
    <mergeCell ref="E10:K10"/>
    <mergeCell ref="A1:M1"/>
    <mergeCell ref="A2:M2"/>
    <mergeCell ref="A3:M3"/>
    <mergeCell ref="A5:M5"/>
    <mergeCell ref="A6:M6"/>
  </mergeCells>
  <pageMargins left="0.23622047244094491" right="0.23622047244094491" top="0.23622047244094491" bottom="0.23622047244094491" header="0" footer="0"/>
  <pageSetup paperSize="9" scale="97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59"/>
  <sheetViews>
    <sheetView zoomScale="160" zoomScaleNormal="160" workbookViewId="0">
      <selection activeCell="E8" sqref="E8:K8"/>
    </sheetView>
  </sheetViews>
  <sheetFormatPr defaultColWidth="8.7109375" defaultRowHeight="12.75"/>
  <cols>
    <col min="1" max="1" width="4.85546875" style="1" customWidth="1"/>
    <col min="2" max="2" width="22.5703125" style="1" customWidth="1"/>
    <col min="3" max="3" width="10.7109375" style="1" customWidth="1"/>
    <col min="4" max="4" width="7.28515625" style="1" customWidth="1"/>
    <col min="5" max="11" width="5.85546875" style="1" customWidth="1"/>
    <col min="12" max="12" width="6.85546875" style="1" customWidth="1"/>
    <col min="13" max="13" width="7.140625" style="1" customWidth="1"/>
    <col min="14" max="1022" width="8.7109375" style="1"/>
  </cols>
  <sheetData>
    <row r="1" spans="1:1022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022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022" ht="14.25" customHeight="1">
      <c r="A3" s="137" t="s">
        <v>502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022" ht="40.5" customHeight="1">
      <c r="A4" s="49"/>
      <c r="B4" s="50"/>
      <c r="C4" s="50"/>
      <c r="D4" s="50"/>
      <c r="E4" s="50"/>
      <c r="F4" s="50"/>
      <c r="G4" s="50"/>
      <c r="H4" s="50"/>
      <c r="I4" s="50"/>
      <c r="J4" s="124" t="s">
        <v>501</v>
      </c>
    </row>
    <row r="5" spans="1:1022" ht="14.25">
      <c r="A5" s="138" t="s">
        <v>521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022" ht="14.25">
      <c r="A6" s="139" t="s">
        <v>507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022">
      <c r="A7" s="41"/>
    </row>
    <row r="8" spans="1:1022" ht="20.25" customHeight="1">
      <c r="A8" s="41"/>
      <c r="B8" s="32" t="s">
        <v>237</v>
      </c>
    </row>
    <row r="10" spans="1:1022" s="21" customFormat="1" ht="13.5" customHeight="1">
      <c r="A10" s="151" t="s">
        <v>2</v>
      </c>
      <c r="B10" s="152" t="s">
        <v>3</v>
      </c>
      <c r="C10" s="151" t="s">
        <v>4</v>
      </c>
      <c r="D10" s="161" t="s">
        <v>324</v>
      </c>
      <c r="E10" s="152" t="s">
        <v>6</v>
      </c>
      <c r="F10" s="152"/>
      <c r="G10" s="152"/>
      <c r="H10" s="152"/>
      <c r="I10" s="152"/>
      <c r="J10" s="152"/>
      <c r="K10" s="152"/>
      <c r="L10" s="158" t="s">
        <v>245</v>
      </c>
      <c r="M10" s="140" t="s">
        <v>244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</row>
    <row r="11" spans="1:1022" s="21" customFormat="1" ht="15" customHeight="1">
      <c r="A11" s="151"/>
      <c r="B11" s="152"/>
      <c r="C11" s="151"/>
      <c r="D11" s="162"/>
      <c r="E11" s="7" t="s">
        <v>7</v>
      </c>
      <c r="F11" s="7" t="s">
        <v>8</v>
      </c>
      <c r="G11" s="7" t="s">
        <v>9</v>
      </c>
      <c r="H11" s="7" t="s">
        <v>10</v>
      </c>
      <c r="I11" s="7" t="s">
        <v>11</v>
      </c>
      <c r="J11" s="7" t="s">
        <v>12</v>
      </c>
      <c r="K11" s="7" t="s">
        <v>13</v>
      </c>
      <c r="L11" s="158"/>
      <c r="M11" s="14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</row>
    <row r="12" spans="1:1022">
      <c r="A12" s="11">
        <v>1</v>
      </c>
      <c r="B12" s="9" t="s">
        <v>81</v>
      </c>
      <c r="C12" s="11" t="s">
        <v>15</v>
      </c>
      <c r="D12" s="22" t="s">
        <v>48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61">
        <f>SUM(E12:K12)</f>
        <v>7</v>
      </c>
      <c r="M12" s="61">
        <f>L12*D12</f>
        <v>7.7000000000000011</v>
      </c>
    </row>
    <row r="13" spans="1:1022">
      <c r="A13" s="12">
        <v>2</v>
      </c>
      <c r="B13" s="16" t="s">
        <v>25</v>
      </c>
      <c r="C13" s="11" t="s">
        <v>15</v>
      </c>
      <c r="D13" s="22" t="s">
        <v>92</v>
      </c>
      <c r="E13" s="12">
        <v>3</v>
      </c>
      <c r="F13" s="12">
        <v>3</v>
      </c>
      <c r="G13" s="12">
        <v>3</v>
      </c>
      <c r="H13" s="12">
        <v>3</v>
      </c>
      <c r="I13" s="12">
        <v>3</v>
      </c>
      <c r="J13" s="12">
        <v>3</v>
      </c>
      <c r="K13" s="12">
        <v>3</v>
      </c>
      <c r="L13" s="61">
        <f t="shared" ref="L13:L27" si="0">SUM(E13:K13)</f>
        <v>21</v>
      </c>
      <c r="M13" s="61">
        <f t="shared" ref="M13:M27" si="1">L13*D13</f>
        <v>15.75</v>
      </c>
    </row>
    <row r="14" spans="1:1022">
      <c r="A14" s="11">
        <v>3</v>
      </c>
      <c r="B14" s="16" t="s">
        <v>82</v>
      </c>
      <c r="C14" s="11" t="s">
        <v>15</v>
      </c>
      <c r="D14" s="22" t="s">
        <v>92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61">
        <f t="shared" si="0"/>
        <v>21</v>
      </c>
      <c r="M14" s="61">
        <f t="shared" si="1"/>
        <v>15.75</v>
      </c>
    </row>
    <row r="15" spans="1:1022">
      <c r="A15" s="12">
        <v>4</v>
      </c>
      <c r="B15" s="27" t="s">
        <v>326</v>
      </c>
      <c r="C15" s="11" t="s">
        <v>15</v>
      </c>
      <c r="D15" s="22" t="s">
        <v>92</v>
      </c>
      <c r="E15" s="12">
        <v>3</v>
      </c>
      <c r="F15" s="12">
        <v>3</v>
      </c>
      <c r="G15" s="12">
        <v>3</v>
      </c>
      <c r="H15" s="12">
        <v>3</v>
      </c>
      <c r="I15" s="12">
        <v>3</v>
      </c>
      <c r="J15" s="12">
        <v>3</v>
      </c>
      <c r="K15" s="12">
        <v>3</v>
      </c>
      <c r="L15" s="61">
        <f t="shared" si="0"/>
        <v>21</v>
      </c>
      <c r="M15" s="61">
        <f t="shared" si="1"/>
        <v>15.75</v>
      </c>
    </row>
    <row r="16" spans="1:1022">
      <c r="A16" s="11">
        <v>5</v>
      </c>
      <c r="B16" s="27" t="s">
        <v>325</v>
      </c>
      <c r="C16" s="11" t="s">
        <v>16</v>
      </c>
      <c r="D16" s="22" t="s">
        <v>48</v>
      </c>
      <c r="E16" s="12">
        <v>2</v>
      </c>
      <c r="F16" s="12">
        <v>2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61">
        <f t="shared" si="0"/>
        <v>14</v>
      </c>
      <c r="M16" s="61">
        <f t="shared" si="1"/>
        <v>15.400000000000002</v>
      </c>
    </row>
    <row r="17" spans="1:1022">
      <c r="A17" s="12">
        <v>6</v>
      </c>
      <c r="B17" s="27" t="s">
        <v>83</v>
      </c>
      <c r="C17" s="11" t="s">
        <v>91</v>
      </c>
      <c r="D17" s="22" t="s">
        <v>48</v>
      </c>
      <c r="E17" s="12">
        <v>4</v>
      </c>
      <c r="F17" s="12">
        <v>4</v>
      </c>
      <c r="G17" s="12">
        <v>4</v>
      </c>
      <c r="H17" s="12">
        <v>4</v>
      </c>
      <c r="I17" s="12">
        <v>4</v>
      </c>
      <c r="J17" s="12">
        <v>4</v>
      </c>
      <c r="K17" s="12">
        <v>4</v>
      </c>
      <c r="L17" s="61">
        <f t="shared" si="0"/>
        <v>28</v>
      </c>
      <c r="M17" s="61">
        <f t="shared" si="1"/>
        <v>30.800000000000004</v>
      </c>
    </row>
    <row r="18" spans="1:1022">
      <c r="A18" s="11">
        <v>7</v>
      </c>
      <c r="B18" s="16" t="s">
        <v>84</v>
      </c>
      <c r="C18" s="11" t="s">
        <v>91</v>
      </c>
      <c r="D18" s="22" t="s">
        <v>48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61">
        <f t="shared" si="0"/>
        <v>14</v>
      </c>
      <c r="M18" s="61">
        <f t="shared" si="1"/>
        <v>15.400000000000002</v>
      </c>
    </row>
    <row r="19" spans="1:1022">
      <c r="A19" s="12">
        <v>8</v>
      </c>
      <c r="B19" s="27" t="s">
        <v>22</v>
      </c>
      <c r="C19" s="11" t="s">
        <v>91</v>
      </c>
      <c r="D19" s="29" t="s">
        <v>48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61">
        <f t="shared" si="0"/>
        <v>7</v>
      </c>
      <c r="M19" s="61">
        <f t="shared" si="1"/>
        <v>7.7000000000000011</v>
      </c>
    </row>
    <row r="20" spans="1:1022">
      <c r="A20" s="11">
        <v>9</v>
      </c>
      <c r="B20" s="16" t="s">
        <v>19</v>
      </c>
      <c r="C20" s="11" t="s">
        <v>91</v>
      </c>
      <c r="D20" s="22" t="s">
        <v>92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  <c r="L20" s="61">
        <f t="shared" si="0"/>
        <v>35</v>
      </c>
      <c r="M20" s="61">
        <f t="shared" si="1"/>
        <v>26.25</v>
      </c>
    </row>
    <row r="21" spans="1:1022">
      <c r="A21" s="12">
        <v>10</v>
      </c>
      <c r="B21" s="16" t="s">
        <v>85</v>
      </c>
      <c r="C21" s="11" t="s">
        <v>91</v>
      </c>
      <c r="D21" s="22" t="s">
        <v>92</v>
      </c>
      <c r="E21" s="12">
        <v>3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61">
        <f t="shared" si="0"/>
        <v>21</v>
      </c>
      <c r="M21" s="61">
        <f t="shared" si="1"/>
        <v>15.75</v>
      </c>
    </row>
    <row r="22" spans="1:1022">
      <c r="A22" s="11">
        <v>11</v>
      </c>
      <c r="B22" s="16" t="s">
        <v>86</v>
      </c>
      <c r="C22" s="11" t="s">
        <v>91</v>
      </c>
      <c r="D22" s="22" t="s">
        <v>48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61">
        <f t="shared" si="0"/>
        <v>14</v>
      </c>
      <c r="M22" s="61">
        <f t="shared" si="1"/>
        <v>15.400000000000002</v>
      </c>
    </row>
    <row r="23" spans="1:1022">
      <c r="A23" s="12">
        <v>12</v>
      </c>
      <c r="B23" s="16" t="s">
        <v>87</v>
      </c>
      <c r="C23" s="11" t="s">
        <v>91</v>
      </c>
      <c r="D23" s="22" t="s">
        <v>92</v>
      </c>
      <c r="E23" s="12">
        <v>3</v>
      </c>
      <c r="F23" s="12">
        <v>3</v>
      </c>
      <c r="G23" s="12">
        <v>3</v>
      </c>
      <c r="H23" s="12">
        <v>3</v>
      </c>
      <c r="I23" s="12">
        <v>3</v>
      </c>
      <c r="J23" s="12">
        <v>3</v>
      </c>
      <c r="K23" s="12">
        <v>3</v>
      </c>
      <c r="L23" s="61">
        <f t="shared" si="0"/>
        <v>21</v>
      </c>
      <c r="M23" s="61">
        <f t="shared" si="1"/>
        <v>15.75</v>
      </c>
    </row>
    <row r="24" spans="1:1022">
      <c r="A24" s="11">
        <v>13</v>
      </c>
      <c r="B24" s="16" t="s">
        <v>88</v>
      </c>
      <c r="C24" s="11" t="s">
        <v>15</v>
      </c>
      <c r="D24" s="22" t="s">
        <v>48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61">
        <f t="shared" si="0"/>
        <v>7</v>
      </c>
      <c r="M24" s="61">
        <f t="shared" si="1"/>
        <v>7.7000000000000011</v>
      </c>
    </row>
    <row r="25" spans="1:1022">
      <c r="A25" s="12">
        <v>14</v>
      </c>
      <c r="B25" s="16" t="s">
        <v>89</v>
      </c>
      <c r="C25" s="11" t="s">
        <v>91</v>
      </c>
      <c r="D25" s="22" t="s">
        <v>92</v>
      </c>
      <c r="E25" s="12">
        <v>4</v>
      </c>
      <c r="F25" s="12">
        <v>4</v>
      </c>
      <c r="G25" s="12">
        <v>4</v>
      </c>
      <c r="H25" s="12">
        <v>4</v>
      </c>
      <c r="I25" s="12">
        <v>4</v>
      </c>
      <c r="J25" s="12">
        <v>4</v>
      </c>
      <c r="K25" s="12">
        <v>4</v>
      </c>
      <c r="L25" s="61">
        <f t="shared" si="0"/>
        <v>28</v>
      </c>
      <c r="M25" s="61">
        <f t="shared" si="1"/>
        <v>21</v>
      </c>
    </row>
    <row r="26" spans="1:1022">
      <c r="A26" s="11">
        <v>15</v>
      </c>
      <c r="B26" s="16" t="s">
        <v>20</v>
      </c>
      <c r="C26" s="11" t="s">
        <v>91</v>
      </c>
      <c r="D26" s="23" t="s">
        <v>92</v>
      </c>
      <c r="E26" s="11">
        <v>7</v>
      </c>
      <c r="F26" s="13">
        <v>7</v>
      </c>
      <c r="G26" s="11">
        <v>7</v>
      </c>
      <c r="H26" s="13">
        <v>7</v>
      </c>
      <c r="I26" s="11">
        <v>7</v>
      </c>
      <c r="J26" s="13">
        <v>7</v>
      </c>
      <c r="K26" s="13">
        <v>7</v>
      </c>
      <c r="L26" s="61">
        <f t="shared" si="0"/>
        <v>49</v>
      </c>
      <c r="M26" s="61">
        <f t="shared" si="1"/>
        <v>36.75</v>
      </c>
    </row>
    <row r="27" spans="1:1022" ht="13.5" thickBot="1">
      <c r="A27" s="12">
        <v>16</v>
      </c>
      <c r="B27" s="16" t="s">
        <v>90</v>
      </c>
      <c r="C27" s="11" t="s">
        <v>91</v>
      </c>
      <c r="D27" s="22" t="s">
        <v>92</v>
      </c>
      <c r="E27" s="13">
        <v>5</v>
      </c>
      <c r="F27" s="11">
        <v>5</v>
      </c>
      <c r="G27" s="13">
        <v>5</v>
      </c>
      <c r="H27" s="13">
        <v>5</v>
      </c>
      <c r="I27" s="13">
        <v>5</v>
      </c>
      <c r="J27" s="11">
        <v>5</v>
      </c>
      <c r="K27" s="13">
        <v>5</v>
      </c>
      <c r="L27" s="61">
        <f t="shared" si="0"/>
        <v>35</v>
      </c>
      <c r="M27" s="61">
        <f t="shared" si="1"/>
        <v>26.25</v>
      </c>
    </row>
    <row r="28" spans="1:1022" s="33" customFormat="1" ht="13.5" thickBot="1">
      <c r="A28" s="129" t="s">
        <v>238</v>
      </c>
      <c r="B28" s="130"/>
      <c r="C28" s="130"/>
      <c r="D28" s="130"/>
      <c r="E28" s="74">
        <f>SUM(E12:E27)</f>
        <v>49</v>
      </c>
      <c r="F28" s="74">
        <f t="shared" ref="F28:K28" si="2">SUM(F12:F27)</f>
        <v>49</v>
      </c>
      <c r="G28" s="74">
        <f t="shared" si="2"/>
        <v>49</v>
      </c>
      <c r="H28" s="74">
        <f t="shared" si="2"/>
        <v>49</v>
      </c>
      <c r="I28" s="74">
        <f t="shared" si="2"/>
        <v>49</v>
      </c>
      <c r="J28" s="74">
        <f t="shared" si="2"/>
        <v>49</v>
      </c>
      <c r="K28" s="74">
        <f t="shared" si="2"/>
        <v>49</v>
      </c>
      <c r="L28" s="75"/>
      <c r="M28" s="76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</row>
    <row r="29" spans="1:102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022">
      <c r="A30" s="41"/>
      <c r="B30" s="32" t="s">
        <v>239</v>
      </c>
    </row>
    <row r="31" spans="1:1022">
      <c r="A31" s="41"/>
      <c r="B31" s="32"/>
    </row>
    <row r="32" spans="1:1022">
      <c r="A32" s="151" t="s">
        <v>2</v>
      </c>
      <c r="B32" s="152" t="s">
        <v>3</v>
      </c>
      <c r="C32" s="151" t="s">
        <v>4</v>
      </c>
      <c r="D32" s="161" t="s">
        <v>324</v>
      </c>
      <c r="E32" s="152" t="s">
        <v>6</v>
      </c>
      <c r="F32" s="152"/>
      <c r="G32" s="152"/>
      <c r="H32" s="152"/>
      <c r="I32" s="152"/>
      <c r="J32" s="152"/>
      <c r="K32" s="152"/>
      <c r="L32" s="158" t="s">
        <v>245</v>
      </c>
      <c r="M32" s="140" t="s">
        <v>244</v>
      </c>
    </row>
    <row r="33" spans="1:13">
      <c r="A33" s="151"/>
      <c r="B33" s="152"/>
      <c r="C33" s="151"/>
      <c r="D33" s="162"/>
      <c r="E33" s="45" t="s">
        <v>7</v>
      </c>
      <c r="F33" s="45" t="s">
        <v>8</v>
      </c>
      <c r="G33" s="45" t="s">
        <v>9</v>
      </c>
      <c r="H33" s="45" t="s">
        <v>10</v>
      </c>
      <c r="I33" s="45" t="s">
        <v>11</v>
      </c>
      <c r="J33" s="45" t="s">
        <v>12</v>
      </c>
      <c r="K33" s="45" t="s">
        <v>13</v>
      </c>
      <c r="L33" s="158"/>
      <c r="M33" s="141"/>
    </row>
    <row r="34" spans="1:13" ht="12" customHeight="1">
      <c r="A34" s="11">
        <v>1</v>
      </c>
      <c r="B34" s="35" t="s">
        <v>38</v>
      </c>
      <c r="C34" s="11" t="s">
        <v>34</v>
      </c>
      <c r="D34" s="22" t="s">
        <v>92</v>
      </c>
      <c r="E34" s="11">
        <v>2</v>
      </c>
      <c r="F34" s="11"/>
      <c r="G34" s="11">
        <v>2</v>
      </c>
      <c r="H34" s="11"/>
      <c r="I34" s="11">
        <v>2</v>
      </c>
      <c r="J34" s="11"/>
      <c r="K34" s="11"/>
      <c r="L34" s="61">
        <f>SUM(E34:K34)</f>
        <v>6</v>
      </c>
      <c r="M34" s="61">
        <f>L34*D34</f>
        <v>4.5</v>
      </c>
    </row>
    <row r="35" spans="1:13" ht="12" customHeight="1">
      <c r="A35" s="12">
        <v>2</v>
      </c>
      <c r="B35" s="27" t="s">
        <v>331</v>
      </c>
      <c r="C35" s="11" t="s">
        <v>34</v>
      </c>
      <c r="D35" s="22" t="s">
        <v>92</v>
      </c>
      <c r="E35" s="12">
        <v>1</v>
      </c>
      <c r="F35" s="12"/>
      <c r="G35" s="12">
        <v>1</v>
      </c>
      <c r="H35" s="12"/>
      <c r="I35" s="12">
        <v>1</v>
      </c>
      <c r="J35" s="12"/>
      <c r="K35" s="12"/>
      <c r="L35" s="61">
        <f t="shared" ref="L35:L57" si="3">SUM(E35:K35)</f>
        <v>3</v>
      </c>
      <c r="M35" s="61">
        <f t="shared" ref="M35:M57" si="4">L35*D35</f>
        <v>2.25</v>
      </c>
    </row>
    <row r="36" spans="1:13" ht="12" customHeight="1">
      <c r="A36" s="11">
        <v>3</v>
      </c>
      <c r="B36" s="27" t="s">
        <v>330</v>
      </c>
      <c r="C36" s="11" t="s">
        <v>34</v>
      </c>
      <c r="D36" s="22" t="s">
        <v>92</v>
      </c>
      <c r="E36" s="12">
        <v>2</v>
      </c>
      <c r="F36" s="12"/>
      <c r="G36" s="12">
        <v>2</v>
      </c>
      <c r="H36" s="12"/>
      <c r="I36" s="12">
        <v>2</v>
      </c>
      <c r="J36" s="12"/>
      <c r="K36" s="12"/>
      <c r="L36" s="61">
        <f t="shared" si="3"/>
        <v>6</v>
      </c>
      <c r="M36" s="61">
        <f t="shared" si="4"/>
        <v>4.5</v>
      </c>
    </row>
    <row r="37" spans="1:13" ht="12" customHeight="1">
      <c r="A37" s="12">
        <v>4</v>
      </c>
      <c r="B37" s="27" t="s">
        <v>329</v>
      </c>
      <c r="C37" s="11" t="s">
        <v>34</v>
      </c>
      <c r="D37" s="22" t="s">
        <v>92</v>
      </c>
      <c r="E37" s="12">
        <v>1</v>
      </c>
      <c r="F37" s="12"/>
      <c r="G37" s="12">
        <v>1</v>
      </c>
      <c r="H37" s="12"/>
      <c r="I37" s="12">
        <v>1</v>
      </c>
      <c r="J37" s="12"/>
      <c r="K37" s="12"/>
      <c r="L37" s="61">
        <f t="shared" si="3"/>
        <v>3</v>
      </c>
      <c r="M37" s="61">
        <f t="shared" si="4"/>
        <v>2.25</v>
      </c>
    </row>
    <row r="38" spans="1:13" ht="12" customHeight="1">
      <c r="A38" s="11">
        <v>5</v>
      </c>
      <c r="B38" s="27" t="s">
        <v>328</v>
      </c>
      <c r="C38" s="11" t="s">
        <v>34</v>
      </c>
      <c r="D38" s="22" t="s">
        <v>92</v>
      </c>
      <c r="E38" s="12">
        <v>2</v>
      </c>
      <c r="F38" s="12"/>
      <c r="G38" s="12">
        <v>2</v>
      </c>
      <c r="H38" s="12"/>
      <c r="I38" s="12">
        <v>2</v>
      </c>
      <c r="J38" s="12"/>
      <c r="K38" s="12"/>
      <c r="L38" s="61">
        <f t="shared" si="3"/>
        <v>6</v>
      </c>
      <c r="M38" s="61">
        <f t="shared" si="4"/>
        <v>4.5</v>
      </c>
    </row>
    <row r="39" spans="1:13" ht="12" customHeight="1">
      <c r="A39" s="11">
        <v>6</v>
      </c>
      <c r="B39" s="27" t="s">
        <v>327</v>
      </c>
      <c r="C39" s="11" t="s">
        <v>34</v>
      </c>
      <c r="D39" s="22" t="s">
        <v>92</v>
      </c>
      <c r="E39" s="12">
        <v>1</v>
      </c>
      <c r="F39" s="12"/>
      <c r="G39" s="12">
        <v>1</v>
      </c>
      <c r="H39" s="12"/>
      <c r="I39" s="12">
        <v>1</v>
      </c>
      <c r="J39" s="12"/>
      <c r="K39" s="12"/>
      <c r="L39" s="61">
        <f t="shared" si="3"/>
        <v>3</v>
      </c>
      <c r="M39" s="61">
        <f t="shared" si="4"/>
        <v>2.25</v>
      </c>
    </row>
    <row r="40" spans="1:13" ht="12" customHeight="1">
      <c r="A40" s="11">
        <v>7</v>
      </c>
      <c r="B40" s="16" t="s">
        <v>93</v>
      </c>
      <c r="C40" s="11" t="s">
        <v>34</v>
      </c>
      <c r="D40" s="22" t="s">
        <v>92</v>
      </c>
      <c r="E40" s="12">
        <v>5</v>
      </c>
      <c r="F40" s="12"/>
      <c r="G40" s="12">
        <v>5</v>
      </c>
      <c r="H40" s="12"/>
      <c r="I40" s="12">
        <v>5</v>
      </c>
      <c r="J40" s="12"/>
      <c r="K40" s="12"/>
      <c r="L40" s="61">
        <f t="shared" si="3"/>
        <v>15</v>
      </c>
      <c r="M40" s="61">
        <f t="shared" si="4"/>
        <v>11.25</v>
      </c>
    </row>
    <row r="41" spans="1:13" ht="12" customHeight="1">
      <c r="A41" s="11">
        <v>8</v>
      </c>
      <c r="B41" s="16" t="s">
        <v>94</v>
      </c>
      <c r="C41" s="11" t="s">
        <v>91</v>
      </c>
      <c r="D41" s="22" t="s">
        <v>48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/>
      <c r="L41" s="61">
        <f t="shared" si="3"/>
        <v>6</v>
      </c>
      <c r="M41" s="61">
        <f t="shared" si="4"/>
        <v>6.6000000000000005</v>
      </c>
    </row>
    <row r="42" spans="1:13" ht="12" customHeight="1">
      <c r="A42" s="11">
        <v>9</v>
      </c>
      <c r="B42" s="16" t="s">
        <v>95</v>
      </c>
      <c r="C42" s="11" t="s">
        <v>34</v>
      </c>
      <c r="D42" s="22" t="s">
        <v>92</v>
      </c>
      <c r="E42" s="12"/>
      <c r="F42" s="12">
        <v>3</v>
      </c>
      <c r="G42" s="12"/>
      <c r="H42" s="12">
        <v>3</v>
      </c>
      <c r="I42" s="12"/>
      <c r="J42" s="12">
        <v>3</v>
      </c>
      <c r="K42" s="12"/>
      <c r="L42" s="61">
        <f t="shared" si="3"/>
        <v>9</v>
      </c>
      <c r="M42" s="61">
        <f t="shared" si="4"/>
        <v>6.75</v>
      </c>
    </row>
    <row r="43" spans="1:13" ht="12" customHeight="1">
      <c r="A43" s="11">
        <v>10</v>
      </c>
      <c r="B43" s="16" t="s">
        <v>96</v>
      </c>
      <c r="C43" s="11" t="s">
        <v>16</v>
      </c>
      <c r="D43" s="22" t="s">
        <v>92</v>
      </c>
      <c r="E43" s="12">
        <v>2</v>
      </c>
      <c r="F43" s="12"/>
      <c r="G43" s="12">
        <v>2</v>
      </c>
      <c r="H43" s="12"/>
      <c r="I43" s="12">
        <v>2</v>
      </c>
      <c r="J43" s="12"/>
      <c r="K43" s="12"/>
      <c r="L43" s="61">
        <f t="shared" si="3"/>
        <v>6</v>
      </c>
      <c r="M43" s="61">
        <f t="shared" si="4"/>
        <v>4.5</v>
      </c>
    </row>
    <row r="44" spans="1:13" ht="12" customHeight="1">
      <c r="A44" s="11">
        <v>11</v>
      </c>
      <c r="B44" s="16" t="s">
        <v>97</v>
      </c>
      <c r="C44" s="11" t="s">
        <v>34</v>
      </c>
      <c r="D44" s="22" t="s">
        <v>92</v>
      </c>
      <c r="E44" s="12"/>
      <c r="F44" s="12">
        <v>4</v>
      </c>
      <c r="G44" s="12"/>
      <c r="H44" s="12">
        <v>4</v>
      </c>
      <c r="I44" s="12"/>
      <c r="J44" s="12">
        <v>4</v>
      </c>
      <c r="K44" s="12"/>
      <c r="L44" s="61">
        <f t="shared" si="3"/>
        <v>12</v>
      </c>
      <c r="M44" s="61">
        <f t="shared" si="4"/>
        <v>9</v>
      </c>
    </row>
    <row r="45" spans="1:13" ht="12" customHeight="1">
      <c r="A45" s="11">
        <v>12</v>
      </c>
      <c r="B45" s="77" t="s">
        <v>332</v>
      </c>
      <c r="C45" s="11" t="s">
        <v>34</v>
      </c>
      <c r="D45" s="22" t="s">
        <v>92</v>
      </c>
      <c r="E45" s="12"/>
      <c r="F45" s="12">
        <v>3</v>
      </c>
      <c r="G45" s="12"/>
      <c r="H45" s="12">
        <v>3</v>
      </c>
      <c r="I45" s="12"/>
      <c r="J45" s="12">
        <v>3</v>
      </c>
      <c r="K45" s="12"/>
      <c r="L45" s="61">
        <f t="shared" si="3"/>
        <v>9</v>
      </c>
      <c r="M45" s="61">
        <f t="shared" si="4"/>
        <v>6.75</v>
      </c>
    </row>
    <row r="46" spans="1:13" ht="12" customHeight="1">
      <c r="A46" s="11">
        <v>13</v>
      </c>
      <c r="B46" s="78" t="s">
        <v>333</v>
      </c>
      <c r="C46" s="11" t="s">
        <v>16</v>
      </c>
      <c r="D46" s="22" t="s">
        <v>92</v>
      </c>
      <c r="E46" s="12"/>
      <c r="F46" s="12">
        <v>1</v>
      </c>
      <c r="G46" s="12"/>
      <c r="H46" s="12">
        <v>1</v>
      </c>
      <c r="I46" s="12"/>
      <c r="J46" s="12">
        <v>1</v>
      </c>
      <c r="K46" s="12"/>
      <c r="L46" s="61">
        <f t="shared" si="3"/>
        <v>3</v>
      </c>
      <c r="M46" s="61">
        <f t="shared" si="4"/>
        <v>2.25</v>
      </c>
    </row>
    <row r="47" spans="1:13" ht="12" customHeight="1">
      <c r="A47" s="11">
        <v>14</v>
      </c>
      <c r="B47" s="27" t="s">
        <v>334</v>
      </c>
      <c r="C47" s="11" t="s">
        <v>34</v>
      </c>
      <c r="D47" s="23" t="s">
        <v>92</v>
      </c>
      <c r="E47" s="11"/>
      <c r="F47" s="13">
        <v>4</v>
      </c>
      <c r="G47" s="11"/>
      <c r="H47" s="13">
        <v>4</v>
      </c>
      <c r="I47" s="11"/>
      <c r="J47" s="13">
        <v>4</v>
      </c>
      <c r="K47" s="13"/>
      <c r="L47" s="61">
        <f t="shared" si="3"/>
        <v>12</v>
      </c>
      <c r="M47" s="61">
        <f t="shared" si="4"/>
        <v>9</v>
      </c>
    </row>
    <row r="48" spans="1:13" ht="12" customHeight="1">
      <c r="A48" s="11">
        <v>15</v>
      </c>
      <c r="B48" s="16" t="s">
        <v>98</v>
      </c>
      <c r="C48" s="11" t="s">
        <v>34</v>
      </c>
      <c r="D48" s="22" t="s">
        <v>92</v>
      </c>
      <c r="E48" s="13"/>
      <c r="F48" s="11">
        <v>3</v>
      </c>
      <c r="G48" s="13"/>
      <c r="H48" s="13">
        <v>3</v>
      </c>
      <c r="I48" s="13"/>
      <c r="J48" s="11">
        <v>3</v>
      </c>
      <c r="K48" s="13"/>
      <c r="L48" s="61">
        <f t="shared" si="3"/>
        <v>9</v>
      </c>
      <c r="M48" s="61">
        <f t="shared" si="4"/>
        <v>6.75</v>
      </c>
    </row>
    <row r="49" spans="1:13" ht="12" customHeight="1">
      <c r="A49" s="11">
        <v>16</v>
      </c>
      <c r="B49" s="16" t="s">
        <v>99</v>
      </c>
      <c r="C49" s="11" t="s">
        <v>34</v>
      </c>
      <c r="D49" s="22" t="s">
        <v>92</v>
      </c>
      <c r="E49" s="13"/>
      <c r="F49" s="11">
        <v>4</v>
      </c>
      <c r="G49" s="13"/>
      <c r="H49" s="11">
        <v>4</v>
      </c>
      <c r="I49" s="13"/>
      <c r="J49" s="11">
        <v>4</v>
      </c>
      <c r="K49" s="13"/>
      <c r="L49" s="61">
        <f t="shared" si="3"/>
        <v>12</v>
      </c>
      <c r="M49" s="61">
        <f t="shared" si="4"/>
        <v>9</v>
      </c>
    </row>
    <row r="50" spans="1:13" ht="12" customHeight="1">
      <c r="A50" s="11">
        <v>17</v>
      </c>
      <c r="B50" s="16" t="s">
        <v>100</v>
      </c>
      <c r="C50" s="11" t="s">
        <v>34</v>
      </c>
      <c r="D50" s="22" t="s">
        <v>92</v>
      </c>
      <c r="E50" s="11"/>
      <c r="F50" s="13">
        <v>4</v>
      </c>
      <c r="G50" s="11"/>
      <c r="H50" s="13">
        <v>4</v>
      </c>
      <c r="I50" s="11"/>
      <c r="J50" s="13">
        <v>4</v>
      </c>
      <c r="K50" s="13"/>
      <c r="L50" s="61">
        <f t="shared" si="3"/>
        <v>12</v>
      </c>
      <c r="M50" s="61">
        <f t="shared" si="4"/>
        <v>9</v>
      </c>
    </row>
    <row r="51" spans="1:13" ht="12" customHeight="1">
      <c r="A51" s="11">
        <v>18</v>
      </c>
      <c r="B51" s="16" t="s">
        <v>101</v>
      </c>
      <c r="C51" s="11" t="s">
        <v>16</v>
      </c>
      <c r="D51" s="22" t="s">
        <v>92</v>
      </c>
      <c r="E51" s="13"/>
      <c r="F51" s="11">
        <v>2</v>
      </c>
      <c r="G51" s="13"/>
      <c r="H51" s="11">
        <v>2</v>
      </c>
      <c r="I51" s="13"/>
      <c r="J51" s="13">
        <v>2</v>
      </c>
      <c r="K51" s="13"/>
      <c r="L51" s="61">
        <f t="shared" si="3"/>
        <v>6</v>
      </c>
      <c r="M51" s="61">
        <f t="shared" si="4"/>
        <v>4.5</v>
      </c>
    </row>
    <row r="52" spans="1:13" ht="12" customHeight="1">
      <c r="A52" s="11">
        <v>19</v>
      </c>
      <c r="B52" s="16" t="s">
        <v>102</v>
      </c>
      <c r="C52" s="11" t="s">
        <v>34</v>
      </c>
      <c r="D52" s="22" t="s">
        <v>92</v>
      </c>
      <c r="E52" s="13">
        <v>2</v>
      </c>
      <c r="F52" s="11"/>
      <c r="G52" s="13">
        <v>2</v>
      </c>
      <c r="H52" s="11"/>
      <c r="I52" s="13">
        <v>2</v>
      </c>
      <c r="J52" s="11"/>
      <c r="K52" s="13"/>
      <c r="L52" s="61">
        <f t="shared" si="3"/>
        <v>6</v>
      </c>
      <c r="M52" s="61">
        <f t="shared" si="4"/>
        <v>4.5</v>
      </c>
    </row>
    <row r="53" spans="1:13" ht="12" customHeight="1">
      <c r="A53" s="11">
        <v>20</v>
      </c>
      <c r="B53" s="16" t="s">
        <v>103</v>
      </c>
      <c r="C53" s="11" t="s">
        <v>34</v>
      </c>
      <c r="D53" s="22" t="s">
        <v>92</v>
      </c>
      <c r="E53" s="11"/>
      <c r="F53" s="13">
        <v>4</v>
      </c>
      <c r="G53" s="11"/>
      <c r="H53" s="13">
        <v>4</v>
      </c>
      <c r="I53" s="11"/>
      <c r="J53" s="13">
        <v>4</v>
      </c>
      <c r="K53" s="13"/>
      <c r="L53" s="61">
        <f t="shared" si="3"/>
        <v>12</v>
      </c>
      <c r="M53" s="61">
        <f t="shared" si="4"/>
        <v>9</v>
      </c>
    </row>
    <row r="54" spans="1:13" ht="12" customHeight="1">
      <c r="A54" s="11">
        <v>21</v>
      </c>
      <c r="B54" s="16" t="s">
        <v>104</v>
      </c>
      <c r="C54" s="11" t="s">
        <v>34</v>
      </c>
      <c r="D54" s="22" t="s">
        <v>92</v>
      </c>
      <c r="E54" s="13">
        <v>4</v>
      </c>
      <c r="F54" s="11"/>
      <c r="G54" s="13">
        <v>4</v>
      </c>
      <c r="H54" s="11"/>
      <c r="I54" s="13">
        <v>4</v>
      </c>
      <c r="J54" s="11"/>
      <c r="K54" s="13"/>
      <c r="L54" s="61">
        <f t="shared" si="3"/>
        <v>12</v>
      </c>
      <c r="M54" s="61">
        <f t="shared" si="4"/>
        <v>9</v>
      </c>
    </row>
    <row r="55" spans="1:13" ht="12" customHeight="1">
      <c r="A55" s="11">
        <v>22</v>
      </c>
      <c r="B55" s="17" t="s">
        <v>105</v>
      </c>
      <c r="C55" s="11" t="s">
        <v>16</v>
      </c>
      <c r="D55" s="22" t="s">
        <v>92</v>
      </c>
      <c r="E55" s="11">
        <v>2</v>
      </c>
      <c r="F55" s="13"/>
      <c r="G55" s="11">
        <v>2</v>
      </c>
      <c r="H55" s="13"/>
      <c r="I55" s="11">
        <v>2</v>
      </c>
      <c r="J55" s="13"/>
      <c r="K55" s="13"/>
      <c r="L55" s="61">
        <f t="shared" si="3"/>
        <v>6</v>
      </c>
      <c r="M55" s="61">
        <f t="shared" si="4"/>
        <v>4.5</v>
      </c>
    </row>
    <row r="56" spans="1:13" ht="12" customHeight="1">
      <c r="A56" s="11">
        <v>23</v>
      </c>
      <c r="B56" s="16" t="s">
        <v>110</v>
      </c>
      <c r="C56" s="11" t="s">
        <v>34</v>
      </c>
      <c r="D56" s="22" t="s">
        <v>92</v>
      </c>
      <c r="E56" s="13"/>
      <c r="F56" s="11">
        <v>2</v>
      </c>
      <c r="G56" s="13"/>
      <c r="H56" s="11">
        <v>2</v>
      </c>
      <c r="I56" s="13"/>
      <c r="J56" s="11">
        <v>2</v>
      </c>
      <c r="K56" s="13"/>
      <c r="L56" s="61">
        <f t="shared" si="3"/>
        <v>6</v>
      </c>
      <c r="M56" s="61">
        <f t="shared" si="4"/>
        <v>4.5</v>
      </c>
    </row>
    <row r="57" spans="1:13" ht="12" customHeight="1">
      <c r="A57" s="11">
        <v>24</v>
      </c>
      <c r="B57" s="16" t="s">
        <v>106</v>
      </c>
      <c r="C57" s="11" t="s">
        <v>34</v>
      </c>
      <c r="D57" s="22" t="s">
        <v>92</v>
      </c>
      <c r="E57" s="13">
        <v>3</v>
      </c>
      <c r="F57" s="11"/>
      <c r="G57" s="13">
        <v>3</v>
      </c>
      <c r="H57" s="11"/>
      <c r="I57" s="13">
        <v>3</v>
      </c>
      <c r="J57" s="11"/>
      <c r="K57" s="13"/>
      <c r="L57" s="61">
        <f t="shared" si="3"/>
        <v>9</v>
      </c>
      <c r="M57" s="61">
        <f t="shared" si="4"/>
        <v>6.75</v>
      </c>
    </row>
    <row r="58" spans="1:13" ht="12" customHeight="1">
      <c r="A58" s="11">
        <v>25</v>
      </c>
      <c r="B58" s="16" t="s">
        <v>107</v>
      </c>
      <c r="C58" s="11" t="s">
        <v>34</v>
      </c>
      <c r="D58" s="22" t="s">
        <v>92</v>
      </c>
      <c r="E58" s="13">
        <v>5</v>
      </c>
      <c r="F58" s="11"/>
      <c r="G58" s="13">
        <v>5</v>
      </c>
      <c r="H58" s="11"/>
      <c r="I58" s="13">
        <v>5</v>
      </c>
      <c r="J58" s="11"/>
      <c r="K58" s="13"/>
      <c r="L58" s="61">
        <f t="shared" ref="L58:L60" si="5">SUM(E58:K58)</f>
        <v>15</v>
      </c>
      <c r="M58" s="61">
        <f t="shared" ref="M58:M60" si="6">L58*D58</f>
        <v>11.25</v>
      </c>
    </row>
    <row r="59" spans="1:13" ht="12" customHeight="1">
      <c r="A59" s="11">
        <v>27</v>
      </c>
      <c r="B59" s="16" t="s">
        <v>108</v>
      </c>
      <c r="C59" s="11" t="s">
        <v>34</v>
      </c>
      <c r="D59" s="22" t="s">
        <v>92</v>
      </c>
      <c r="E59" s="13">
        <v>5</v>
      </c>
      <c r="F59" s="11">
        <v>5</v>
      </c>
      <c r="G59" s="13">
        <v>5</v>
      </c>
      <c r="H59" s="11">
        <v>5</v>
      </c>
      <c r="I59" s="13">
        <v>5</v>
      </c>
      <c r="J59" s="11">
        <v>5</v>
      </c>
      <c r="K59" s="13"/>
      <c r="L59" s="61">
        <f t="shared" si="5"/>
        <v>30</v>
      </c>
      <c r="M59" s="61">
        <f t="shared" si="6"/>
        <v>22.5</v>
      </c>
    </row>
    <row r="60" spans="1:13" ht="12" customHeight="1" thickBot="1">
      <c r="A60" s="11">
        <v>28</v>
      </c>
      <c r="B60" s="17" t="s">
        <v>109</v>
      </c>
      <c r="C60" s="11" t="s">
        <v>91</v>
      </c>
      <c r="D60" s="22" t="s">
        <v>92</v>
      </c>
      <c r="E60" s="13">
        <v>2</v>
      </c>
      <c r="F60" s="13"/>
      <c r="G60" s="13">
        <v>2</v>
      </c>
      <c r="H60" s="13"/>
      <c r="I60" s="13">
        <v>2</v>
      </c>
      <c r="J60" s="13"/>
      <c r="K60" s="13"/>
      <c r="L60" s="61">
        <f t="shared" si="5"/>
        <v>6</v>
      </c>
      <c r="M60" s="61">
        <f t="shared" si="6"/>
        <v>4.5</v>
      </c>
    </row>
    <row r="61" spans="1:13" ht="12" customHeight="1" thickBot="1">
      <c r="A61" s="129" t="s">
        <v>238</v>
      </c>
      <c r="B61" s="130"/>
      <c r="C61" s="130"/>
      <c r="D61" s="130"/>
      <c r="E61" s="74">
        <f>SUM(E34:E60)</f>
        <v>40</v>
      </c>
      <c r="F61" s="74">
        <f t="shared" ref="F61:K61" si="7">SUM(F34:F60)</f>
        <v>40</v>
      </c>
      <c r="G61" s="74">
        <f t="shared" si="7"/>
        <v>40</v>
      </c>
      <c r="H61" s="74">
        <f t="shared" si="7"/>
        <v>40</v>
      </c>
      <c r="I61" s="74">
        <f t="shared" si="7"/>
        <v>40</v>
      </c>
      <c r="J61" s="74">
        <f t="shared" si="7"/>
        <v>40</v>
      </c>
      <c r="K61" s="74">
        <f t="shared" si="7"/>
        <v>0</v>
      </c>
      <c r="L61" s="75"/>
      <c r="M61" s="76"/>
    </row>
    <row r="62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</sheetData>
  <mergeCells count="21">
    <mergeCell ref="A61:D61"/>
    <mergeCell ref="L10:L11"/>
    <mergeCell ref="M10:M11"/>
    <mergeCell ref="A28:D28"/>
    <mergeCell ref="A32:A33"/>
    <mergeCell ref="B32:B33"/>
    <mergeCell ref="C32:C33"/>
    <mergeCell ref="D32:D33"/>
    <mergeCell ref="E32:K32"/>
    <mergeCell ref="L32:L33"/>
    <mergeCell ref="M32:M33"/>
    <mergeCell ref="A10:A11"/>
    <mergeCell ref="B10:B11"/>
    <mergeCell ref="C10:C11"/>
    <mergeCell ref="D10:D11"/>
    <mergeCell ref="E10:K10"/>
    <mergeCell ref="A1:M1"/>
    <mergeCell ref="A2:M2"/>
    <mergeCell ref="A3:M3"/>
    <mergeCell ref="A5:M5"/>
    <mergeCell ref="A6:M6"/>
  </mergeCells>
  <pageMargins left="0.23622047244094491" right="0.23622047244094491" top="0.23622047244094491" bottom="0.23622047244094491" header="0" footer="0"/>
  <pageSetup paperSize="9" firstPageNumber="0" fitToHeight="0" orientation="portrait" horizontalDpi="300" verticalDpi="300" r:id="rId1"/>
  <ignoredErrors>
    <ignoredError sqref="D20:D27 D12:D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8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.85546875" style="1" customWidth="1"/>
    <col min="2" max="2" width="19.85546875" style="1" customWidth="1"/>
    <col min="3" max="3" width="10.7109375" style="1" customWidth="1"/>
    <col min="4" max="4" width="7.28515625" style="1" customWidth="1"/>
    <col min="5" max="11" width="5.140625" style="1" customWidth="1"/>
    <col min="12" max="12" width="7.42578125" style="1" customWidth="1"/>
    <col min="13" max="13" width="6.7109375" style="1" customWidth="1"/>
    <col min="14" max="1024" width="8.7109375" style="1"/>
  </cols>
  <sheetData>
    <row r="1" spans="1:1024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AMI1"/>
      <c r="AMJ1"/>
    </row>
    <row r="2" spans="1:1024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MI2"/>
      <c r="AMJ2"/>
    </row>
    <row r="3" spans="1:1024" ht="14.25" customHeight="1">
      <c r="A3" s="137" t="s">
        <v>502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AMI3"/>
      <c r="AMJ3"/>
    </row>
    <row r="4" spans="1:1024" ht="55.5" customHeight="1">
      <c r="A4" s="49"/>
      <c r="B4" s="50"/>
      <c r="C4" s="50"/>
      <c r="D4" s="50"/>
      <c r="E4" s="50"/>
      <c r="F4" s="50"/>
      <c r="G4" s="50"/>
      <c r="H4" s="50"/>
      <c r="I4" s="50"/>
      <c r="J4" s="124" t="s">
        <v>501</v>
      </c>
      <c r="K4" s="50"/>
      <c r="AMI4"/>
      <c r="AMJ4"/>
    </row>
    <row r="5" spans="1:1024" ht="14.25">
      <c r="A5" s="138" t="s">
        <v>522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AMI5"/>
      <c r="AMJ5"/>
    </row>
    <row r="6" spans="1:1024" ht="14.25">
      <c r="A6" s="139" t="s">
        <v>508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AMI6"/>
      <c r="AMJ6"/>
    </row>
    <row r="7" spans="1:1024">
      <c r="A7" s="41"/>
      <c r="AMI7"/>
      <c r="AMJ7"/>
    </row>
    <row r="8" spans="1:1024" ht="20.25" customHeight="1">
      <c r="A8" s="41"/>
      <c r="B8" s="32" t="s">
        <v>237</v>
      </c>
      <c r="AMI8"/>
      <c r="AMJ8"/>
    </row>
    <row r="9" spans="1:1024" ht="13.5" thickBot="1">
      <c r="A9" s="2"/>
    </row>
    <row r="10" spans="1:1024" s="1" customFormat="1" ht="13.5" customHeight="1">
      <c r="A10" s="164" t="s">
        <v>2</v>
      </c>
      <c r="B10" s="166" t="s">
        <v>3</v>
      </c>
      <c r="C10" s="168" t="s">
        <v>4</v>
      </c>
      <c r="D10" s="170" t="s">
        <v>353</v>
      </c>
      <c r="E10" s="166" t="s">
        <v>6</v>
      </c>
      <c r="F10" s="166"/>
      <c r="G10" s="166"/>
      <c r="H10" s="166"/>
      <c r="I10" s="166"/>
      <c r="J10" s="166"/>
      <c r="K10" s="166"/>
      <c r="L10" s="172" t="s">
        <v>245</v>
      </c>
      <c r="M10" s="127" t="s">
        <v>244</v>
      </c>
    </row>
    <row r="11" spans="1:1024" s="1" customFormat="1" ht="17.25" customHeight="1" thickBot="1">
      <c r="A11" s="165"/>
      <c r="B11" s="167"/>
      <c r="C11" s="169"/>
      <c r="D11" s="171"/>
      <c r="E11" s="100" t="s">
        <v>7</v>
      </c>
      <c r="F11" s="100" t="s">
        <v>8</v>
      </c>
      <c r="G11" s="100" t="s">
        <v>9</v>
      </c>
      <c r="H11" s="100" t="s">
        <v>10</v>
      </c>
      <c r="I11" s="100" t="s">
        <v>11</v>
      </c>
      <c r="J11" s="100" t="s">
        <v>12</v>
      </c>
      <c r="K11" s="100" t="s">
        <v>13</v>
      </c>
      <c r="L11" s="173"/>
      <c r="M11" s="163"/>
    </row>
    <row r="12" spans="1:1024" s="1" customFormat="1">
      <c r="A12" s="96">
        <v>1</v>
      </c>
      <c r="B12" s="97" t="s">
        <v>336</v>
      </c>
      <c r="C12" s="96" t="s">
        <v>17</v>
      </c>
      <c r="D12" s="98">
        <v>0.75</v>
      </c>
      <c r="E12" s="96">
        <v>4</v>
      </c>
      <c r="F12" s="96">
        <v>4</v>
      </c>
      <c r="G12" s="96">
        <v>4</v>
      </c>
      <c r="H12" s="96">
        <v>4</v>
      </c>
      <c r="I12" s="96">
        <v>4</v>
      </c>
      <c r="J12" s="96">
        <v>4</v>
      </c>
      <c r="K12" s="96">
        <v>4</v>
      </c>
      <c r="L12" s="99">
        <f>SUM(E12:K12)</f>
        <v>28</v>
      </c>
      <c r="M12" s="99">
        <f>L12*D12</f>
        <v>21</v>
      </c>
    </row>
    <row r="13" spans="1:1024" s="1" customFormat="1">
      <c r="A13" s="80">
        <v>2</v>
      </c>
      <c r="B13" s="81" t="s">
        <v>345</v>
      </c>
      <c r="C13" s="26" t="s">
        <v>16</v>
      </c>
      <c r="D13" s="87">
        <v>0.75</v>
      </c>
      <c r="E13" s="80">
        <v>3</v>
      </c>
      <c r="F13" s="80">
        <v>3</v>
      </c>
      <c r="G13" s="80">
        <v>3</v>
      </c>
      <c r="H13" s="80">
        <v>3</v>
      </c>
      <c r="I13" s="80">
        <v>3</v>
      </c>
      <c r="J13" s="80">
        <v>3</v>
      </c>
      <c r="K13" s="80">
        <v>3</v>
      </c>
      <c r="L13" s="86">
        <f t="shared" ref="L13:L28" si="0">SUM(E13:K13)</f>
        <v>21</v>
      </c>
      <c r="M13" s="86">
        <f t="shared" ref="M13:M28" si="1">L13*D13</f>
        <v>15.75</v>
      </c>
    </row>
    <row r="14" spans="1:1024" s="1" customFormat="1">
      <c r="A14" s="26">
        <v>3</v>
      </c>
      <c r="B14" s="81" t="s">
        <v>346</v>
      </c>
      <c r="C14" s="26" t="s">
        <v>17</v>
      </c>
      <c r="D14" s="87">
        <v>0.75</v>
      </c>
      <c r="E14" s="80">
        <v>4</v>
      </c>
      <c r="F14" s="80">
        <v>4</v>
      </c>
      <c r="G14" s="80">
        <v>4</v>
      </c>
      <c r="H14" s="80">
        <v>4</v>
      </c>
      <c r="I14" s="80">
        <v>4</v>
      </c>
      <c r="J14" s="80">
        <v>4</v>
      </c>
      <c r="K14" s="80">
        <v>4</v>
      </c>
      <c r="L14" s="86">
        <f t="shared" si="0"/>
        <v>28</v>
      </c>
      <c r="M14" s="86">
        <f t="shared" si="1"/>
        <v>21</v>
      </c>
    </row>
    <row r="15" spans="1:1024" s="1" customFormat="1">
      <c r="A15" s="80">
        <v>4</v>
      </c>
      <c r="B15" s="81" t="s">
        <v>338</v>
      </c>
      <c r="C15" s="26" t="s">
        <v>17</v>
      </c>
      <c r="D15" s="87">
        <v>1.1000000000000001</v>
      </c>
      <c r="E15" s="80">
        <v>3</v>
      </c>
      <c r="F15" s="80">
        <v>3</v>
      </c>
      <c r="G15" s="80">
        <v>3</v>
      </c>
      <c r="H15" s="80">
        <v>3</v>
      </c>
      <c r="I15" s="80">
        <v>3</v>
      </c>
      <c r="J15" s="80">
        <v>3</v>
      </c>
      <c r="K15" s="80">
        <v>3</v>
      </c>
      <c r="L15" s="86">
        <f t="shared" si="0"/>
        <v>21</v>
      </c>
      <c r="M15" s="86">
        <f t="shared" si="1"/>
        <v>23.1</v>
      </c>
    </row>
    <row r="16" spans="1:1024" s="1" customFormat="1">
      <c r="A16" s="26">
        <v>5</v>
      </c>
      <c r="B16" s="81" t="s">
        <v>347</v>
      </c>
      <c r="C16" s="26" t="s">
        <v>17</v>
      </c>
      <c r="D16" s="87">
        <v>1.1000000000000001</v>
      </c>
      <c r="E16" s="80">
        <v>3</v>
      </c>
      <c r="F16" s="80">
        <v>3</v>
      </c>
      <c r="G16" s="80">
        <v>3</v>
      </c>
      <c r="H16" s="80">
        <v>3</v>
      </c>
      <c r="I16" s="80">
        <v>3</v>
      </c>
      <c r="J16" s="80">
        <v>3</v>
      </c>
      <c r="K16" s="80">
        <v>3</v>
      </c>
      <c r="L16" s="86">
        <f t="shared" si="0"/>
        <v>21</v>
      </c>
      <c r="M16" s="86">
        <f t="shared" si="1"/>
        <v>23.1</v>
      </c>
    </row>
    <row r="17" spans="1:13" s="1" customFormat="1">
      <c r="A17" s="80">
        <v>6</v>
      </c>
      <c r="B17" s="81" t="s">
        <v>339</v>
      </c>
      <c r="C17" s="26" t="s">
        <v>17</v>
      </c>
      <c r="D17" s="87">
        <v>0.75</v>
      </c>
      <c r="E17" s="80">
        <v>2</v>
      </c>
      <c r="F17" s="80">
        <v>2</v>
      </c>
      <c r="G17" s="80">
        <v>2</v>
      </c>
      <c r="H17" s="80">
        <v>2</v>
      </c>
      <c r="I17" s="80">
        <v>2</v>
      </c>
      <c r="J17" s="80">
        <v>2</v>
      </c>
      <c r="K17" s="80">
        <v>2</v>
      </c>
      <c r="L17" s="86">
        <f t="shared" si="0"/>
        <v>14</v>
      </c>
      <c r="M17" s="86">
        <f t="shared" si="1"/>
        <v>10.5</v>
      </c>
    </row>
    <row r="18" spans="1:13" s="1" customFormat="1">
      <c r="A18" s="26">
        <v>7</v>
      </c>
      <c r="B18" s="81" t="s">
        <v>340</v>
      </c>
      <c r="C18" s="26" t="s">
        <v>17</v>
      </c>
      <c r="D18" s="87">
        <v>0.75</v>
      </c>
      <c r="E18" s="80">
        <v>3</v>
      </c>
      <c r="F18" s="80">
        <v>3</v>
      </c>
      <c r="G18" s="80">
        <v>3</v>
      </c>
      <c r="H18" s="80">
        <v>3</v>
      </c>
      <c r="I18" s="80">
        <v>3</v>
      </c>
      <c r="J18" s="80">
        <v>3</v>
      </c>
      <c r="K18" s="80">
        <v>3</v>
      </c>
      <c r="L18" s="86">
        <f t="shared" si="0"/>
        <v>21</v>
      </c>
      <c r="M18" s="86">
        <f t="shared" si="1"/>
        <v>15.75</v>
      </c>
    </row>
    <row r="19" spans="1:13" s="1" customFormat="1">
      <c r="A19" s="80">
        <v>8</v>
      </c>
      <c r="B19" s="81" t="s">
        <v>341</v>
      </c>
      <c r="C19" s="26" t="s">
        <v>17</v>
      </c>
      <c r="D19" s="87">
        <v>0.75</v>
      </c>
      <c r="E19" s="80">
        <v>3</v>
      </c>
      <c r="F19" s="80">
        <v>3</v>
      </c>
      <c r="G19" s="80">
        <v>3</v>
      </c>
      <c r="H19" s="80">
        <v>3</v>
      </c>
      <c r="I19" s="80">
        <v>3</v>
      </c>
      <c r="J19" s="80">
        <v>3</v>
      </c>
      <c r="K19" s="80">
        <v>3</v>
      </c>
      <c r="L19" s="86">
        <f t="shared" si="0"/>
        <v>21</v>
      </c>
      <c r="M19" s="86">
        <f t="shared" si="1"/>
        <v>15.75</v>
      </c>
    </row>
    <row r="20" spans="1:13" s="1" customFormat="1">
      <c r="A20" s="26">
        <v>9</v>
      </c>
      <c r="B20" s="81" t="s">
        <v>342</v>
      </c>
      <c r="C20" s="26" t="s">
        <v>17</v>
      </c>
      <c r="D20" s="87">
        <v>0.75</v>
      </c>
      <c r="E20" s="80">
        <v>4</v>
      </c>
      <c r="F20" s="80">
        <v>4</v>
      </c>
      <c r="G20" s="80">
        <v>4</v>
      </c>
      <c r="H20" s="80">
        <v>4</v>
      </c>
      <c r="I20" s="80">
        <v>4</v>
      </c>
      <c r="J20" s="80">
        <v>4</v>
      </c>
      <c r="K20" s="80">
        <v>4</v>
      </c>
      <c r="L20" s="86">
        <f t="shared" si="0"/>
        <v>28</v>
      </c>
      <c r="M20" s="86">
        <f t="shared" si="1"/>
        <v>21</v>
      </c>
    </row>
    <row r="21" spans="1:13" s="1" customFormat="1">
      <c r="A21" s="80">
        <v>10</v>
      </c>
      <c r="B21" s="81" t="s">
        <v>348</v>
      </c>
      <c r="C21" s="26" t="s">
        <v>39</v>
      </c>
      <c r="D21" s="87">
        <v>0.75</v>
      </c>
      <c r="E21" s="80">
        <v>1</v>
      </c>
      <c r="F21" s="80">
        <v>1</v>
      </c>
      <c r="G21" s="80">
        <v>1</v>
      </c>
      <c r="H21" s="80">
        <v>1</v>
      </c>
      <c r="I21" s="80">
        <v>1</v>
      </c>
      <c r="J21" s="80">
        <v>1</v>
      </c>
      <c r="K21" s="80">
        <v>1</v>
      </c>
      <c r="L21" s="86">
        <f t="shared" si="0"/>
        <v>7</v>
      </c>
      <c r="M21" s="86">
        <f t="shared" si="1"/>
        <v>5.25</v>
      </c>
    </row>
    <row r="22" spans="1:13" s="1" customFormat="1">
      <c r="A22" s="26">
        <v>11</v>
      </c>
      <c r="B22" s="81" t="s">
        <v>349</v>
      </c>
      <c r="C22" s="26" t="s">
        <v>17</v>
      </c>
      <c r="D22" s="87">
        <v>0.75</v>
      </c>
      <c r="E22" s="80">
        <v>2</v>
      </c>
      <c r="F22" s="80">
        <v>2</v>
      </c>
      <c r="G22" s="80">
        <v>2</v>
      </c>
      <c r="H22" s="80">
        <v>2</v>
      </c>
      <c r="I22" s="80">
        <v>2</v>
      </c>
      <c r="J22" s="80">
        <v>2</v>
      </c>
      <c r="K22" s="80">
        <v>2</v>
      </c>
      <c r="L22" s="86">
        <f t="shared" si="0"/>
        <v>14</v>
      </c>
      <c r="M22" s="86">
        <f t="shared" si="1"/>
        <v>10.5</v>
      </c>
    </row>
    <row r="23" spans="1:13" s="1" customFormat="1">
      <c r="A23" s="80">
        <v>12</v>
      </c>
      <c r="B23" s="81" t="s">
        <v>350</v>
      </c>
      <c r="C23" s="26" t="s">
        <v>17</v>
      </c>
      <c r="D23" s="87">
        <v>0.75</v>
      </c>
      <c r="E23" s="80">
        <v>2</v>
      </c>
      <c r="F23" s="80">
        <v>2</v>
      </c>
      <c r="G23" s="80">
        <v>2</v>
      </c>
      <c r="H23" s="80">
        <v>2</v>
      </c>
      <c r="I23" s="80">
        <v>2</v>
      </c>
      <c r="J23" s="80">
        <v>2</v>
      </c>
      <c r="K23" s="80">
        <v>2</v>
      </c>
      <c r="L23" s="86">
        <f t="shared" si="0"/>
        <v>14</v>
      </c>
      <c r="M23" s="86">
        <f t="shared" si="1"/>
        <v>10.5</v>
      </c>
    </row>
    <row r="24" spans="1:13" s="1" customFormat="1">
      <c r="A24" s="26">
        <v>13</v>
      </c>
      <c r="B24" s="81" t="s">
        <v>343</v>
      </c>
      <c r="C24" s="26" t="s">
        <v>24</v>
      </c>
      <c r="D24" s="87">
        <v>0.75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3</v>
      </c>
      <c r="K24" s="80">
        <v>3</v>
      </c>
      <c r="L24" s="86">
        <f t="shared" si="0"/>
        <v>21</v>
      </c>
      <c r="M24" s="86">
        <f t="shared" si="1"/>
        <v>15.75</v>
      </c>
    </row>
    <row r="25" spans="1:13" s="1" customFormat="1">
      <c r="A25" s="80">
        <v>14</v>
      </c>
      <c r="B25" s="27" t="s">
        <v>351</v>
      </c>
      <c r="C25" s="26" t="s">
        <v>24</v>
      </c>
      <c r="D25" s="87">
        <v>0.75</v>
      </c>
      <c r="E25" s="26">
        <v>5</v>
      </c>
      <c r="F25" s="79">
        <v>5</v>
      </c>
      <c r="G25" s="26">
        <v>5</v>
      </c>
      <c r="H25" s="79">
        <v>5</v>
      </c>
      <c r="I25" s="26">
        <v>5</v>
      </c>
      <c r="J25" s="79">
        <v>5</v>
      </c>
      <c r="K25" s="79">
        <v>5</v>
      </c>
      <c r="L25" s="86">
        <f t="shared" si="0"/>
        <v>35</v>
      </c>
      <c r="M25" s="86">
        <f t="shared" si="1"/>
        <v>26.25</v>
      </c>
    </row>
    <row r="26" spans="1:13" s="1" customFormat="1">
      <c r="A26" s="26">
        <v>15</v>
      </c>
      <c r="B26" s="27" t="s">
        <v>352</v>
      </c>
      <c r="C26" s="26" t="s">
        <v>24</v>
      </c>
      <c r="D26" s="87">
        <v>0.75</v>
      </c>
      <c r="E26" s="79">
        <v>6</v>
      </c>
      <c r="F26" s="26">
        <v>6</v>
      </c>
      <c r="G26" s="79">
        <v>6</v>
      </c>
      <c r="H26" s="79">
        <v>6</v>
      </c>
      <c r="I26" s="79">
        <v>6</v>
      </c>
      <c r="J26" s="26">
        <v>6</v>
      </c>
      <c r="K26" s="79">
        <v>6</v>
      </c>
      <c r="L26" s="86">
        <f t="shared" si="0"/>
        <v>42</v>
      </c>
      <c r="M26" s="86">
        <f t="shared" si="1"/>
        <v>31.5</v>
      </c>
    </row>
    <row r="27" spans="1:13" s="1" customFormat="1" ht="12" customHeight="1">
      <c r="A27" s="80">
        <v>16</v>
      </c>
      <c r="B27" s="27" t="s">
        <v>354</v>
      </c>
      <c r="C27" s="26" t="s">
        <v>16</v>
      </c>
      <c r="D27" s="87">
        <v>0.75</v>
      </c>
      <c r="E27" s="87" t="s">
        <v>356</v>
      </c>
      <c r="F27" s="87" t="s">
        <v>355</v>
      </c>
      <c r="G27" s="87"/>
      <c r="H27" s="87"/>
      <c r="I27" s="87"/>
      <c r="J27" s="87"/>
      <c r="K27" s="87"/>
      <c r="L27" s="86"/>
      <c r="M27" s="86"/>
    </row>
    <row r="28" spans="1:13" s="1" customFormat="1" ht="13.5" thickBot="1">
      <c r="A28" s="26">
        <v>17</v>
      </c>
      <c r="B28" s="27" t="s">
        <v>344</v>
      </c>
      <c r="C28" s="26" t="s">
        <v>24</v>
      </c>
      <c r="D28" s="87">
        <v>1.1000000000000001</v>
      </c>
      <c r="E28" s="79">
        <v>3</v>
      </c>
      <c r="F28" s="26">
        <v>3</v>
      </c>
      <c r="G28" s="79">
        <v>3</v>
      </c>
      <c r="H28" s="26">
        <v>3</v>
      </c>
      <c r="I28" s="79">
        <v>3</v>
      </c>
      <c r="J28" s="26">
        <v>3</v>
      </c>
      <c r="K28" s="79">
        <v>3</v>
      </c>
      <c r="L28" s="86">
        <f t="shared" si="0"/>
        <v>21</v>
      </c>
      <c r="M28" s="86">
        <f t="shared" si="1"/>
        <v>23.1</v>
      </c>
    </row>
    <row r="29" spans="1:13" s="1" customFormat="1" ht="13.5" thickBot="1">
      <c r="A29" s="129" t="s">
        <v>238</v>
      </c>
      <c r="B29" s="130"/>
      <c r="C29" s="130"/>
      <c r="D29" s="130"/>
      <c r="E29" s="88">
        <f>SUM(E12:E28,E27)</f>
        <v>51</v>
      </c>
      <c r="F29" s="88">
        <f>SUM(F12:F28,F27)</f>
        <v>51</v>
      </c>
      <c r="G29" s="88">
        <f>SUM(G12:G28)</f>
        <v>51</v>
      </c>
      <c r="H29" s="88">
        <f t="shared" ref="H29:K29" si="2">SUM(H12:H28)</f>
        <v>51</v>
      </c>
      <c r="I29" s="88">
        <f t="shared" si="2"/>
        <v>51</v>
      </c>
      <c r="J29" s="88">
        <f t="shared" si="2"/>
        <v>51</v>
      </c>
      <c r="K29" s="88">
        <f t="shared" si="2"/>
        <v>51</v>
      </c>
      <c r="L29" s="89"/>
      <c r="M29" s="90"/>
    </row>
    <row r="30" spans="1:13" s="1" customForma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</row>
    <row r="31" spans="1:13" s="1" customFormat="1">
      <c r="A31" s="63"/>
      <c r="B31" s="32" t="s">
        <v>239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85"/>
    </row>
    <row r="32" spans="1:13" s="1" customFormat="1" ht="13.5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3" s="1" customFormat="1">
      <c r="A33" s="164" t="s">
        <v>2</v>
      </c>
      <c r="B33" s="166" t="s">
        <v>3</v>
      </c>
      <c r="C33" s="168" t="s">
        <v>4</v>
      </c>
      <c r="D33" s="166" t="s">
        <v>5</v>
      </c>
      <c r="E33" s="166" t="s">
        <v>6</v>
      </c>
      <c r="F33" s="166"/>
      <c r="G33" s="166"/>
      <c r="H33" s="166"/>
      <c r="I33" s="166"/>
      <c r="J33" s="166"/>
      <c r="K33" s="166"/>
      <c r="L33" s="174" t="s">
        <v>391</v>
      </c>
      <c r="M33" s="176" t="s">
        <v>335</v>
      </c>
    </row>
    <row r="34" spans="1:13" s="1" customFormat="1" ht="13.5" thickBot="1">
      <c r="A34" s="165"/>
      <c r="B34" s="167"/>
      <c r="C34" s="169"/>
      <c r="D34" s="167"/>
      <c r="E34" s="100" t="s">
        <v>7</v>
      </c>
      <c r="F34" s="100" t="s">
        <v>8</v>
      </c>
      <c r="G34" s="100" t="s">
        <v>9</v>
      </c>
      <c r="H34" s="100" t="s">
        <v>10</v>
      </c>
      <c r="I34" s="100" t="s">
        <v>11</v>
      </c>
      <c r="J34" s="100" t="s">
        <v>12</v>
      </c>
      <c r="K34" s="100" t="s">
        <v>13</v>
      </c>
      <c r="L34" s="175"/>
      <c r="M34" s="177"/>
    </row>
    <row r="35" spans="1:13" s="1" customFormat="1">
      <c r="A35" s="96">
        <v>1</v>
      </c>
      <c r="B35" s="97" t="s">
        <v>392</v>
      </c>
      <c r="C35" s="96" t="s">
        <v>34</v>
      </c>
      <c r="D35" s="96">
        <v>0.75</v>
      </c>
      <c r="E35" s="96">
        <v>1</v>
      </c>
      <c r="F35" s="96"/>
      <c r="G35" s="96">
        <v>1</v>
      </c>
      <c r="H35" s="96"/>
      <c r="I35" s="96">
        <v>1</v>
      </c>
      <c r="J35" s="96"/>
      <c r="K35" s="96"/>
      <c r="L35" s="101">
        <f>SUM(E35:K35)</f>
        <v>3</v>
      </c>
      <c r="M35" s="101">
        <f>L35*D35</f>
        <v>2.25</v>
      </c>
    </row>
    <row r="36" spans="1:13" s="1" customFormat="1">
      <c r="A36" s="26">
        <v>2</v>
      </c>
      <c r="B36" s="25" t="s">
        <v>395</v>
      </c>
      <c r="C36" s="26" t="s">
        <v>34</v>
      </c>
      <c r="D36" s="26">
        <v>0.75</v>
      </c>
      <c r="E36" s="26">
        <v>1</v>
      </c>
      <c r="F36" s="26"/>
      <c r="G36" s="26">
        <v>1</v>
      </c>
      <c r="H36" s="26"/>
      <c r="I36" s="26">
        <v>1</v>
      </c>
      <c r="J36" s="26"/>
      <c r="K36" s="26"/>
      <c r="L36" s="93">
        <f t="shared" ref="L36:L51" si="3">SUM(E36:K36)</f>
        <v>3</v>
      </c>
      <c r="M36" s="93">
        <f t="shared" ref="M36:M51" si="4">L36*D36</f>
        <v>2.25</v>
      </c>
    </row>
    <row r="37" spans="1:13" s="1" customFormat="1">
      <c r="A37" s="26">
        <v>4</v>
      </c>
      <c r="B37" s="25" t="s">
        <v>396</v>
      </c>
      <c r="C37" s="26" t="s">
        <v>34</v>
      </c>
      <c r="D37" s="26">
        <v>0.75</v>
      </c>
      <c r="E37" s="26">
        <v>1</v>
      </c>
      <c r="F37" s="26"/>
      <c r="G37" s="26">
        <v>1</v>
      </c>
      <c r="H37" s="26"/>
      <c r="I37" s="26">
        <v>1</v>
      </c>
      <c r="J37" s="26"/>
      <c r="K37" s="26"/>
      <c r="L37" s="93">
        <f t="shared" si="3"/>
        <v>3</v>
      </c>
      <c r="M37" s="93">
        <f t="shared" si="4"/>
        <v>2.25</v>
      </c>
    </row>
    <row r="38" spans="1:13" s="1" customFormat="1">
      <c r="A38" s="26">
        <v>5</v>
      </c>
      <c r="B38" s="25" t="s">
        <v>397</v>
      </c>
      <c r="C38" s="26" t="s">
        <v>34</v>
      </c>
      <c r="D38" s="26">
        <v>0.75</v>
      </c>
      <c r="E38" s="26">
        <v>4</v>
      </c>
      <c r="F38" s="26"/>
      <c r="G38" s="26">
        <v>4</v>
      </c>
      <c r="H38" s="26"/>
      <c r="I38" s="26">
        <v>4</v>
      </c>
      <c r="J38" s="26"/>
      <c r="K38" s="26"/>
      <c r="L38" s="93">
        <f t="shared" si="3"/>
        <v>12</v>
      </c>
      <c r="M38" s="93">
        <f t="shared" si="4"/>
        <v>9</v>
      </c>
    </row>
    <row r="39" spans="1:13" s="1" customFormat="1">
      <c r="A39" s="26">
        <v>6</v>
      </c>
      <c r="B39" s="25" t="s">
        <v>398</v>
      </c>
      <c r="C39" s="26" t="s">
        <v>34</v>
      </c>
      <c r="D39" s="26">
        <v>0.75</v>
      </c>
      <c r="E39" s="26">
        <v>4</v>
      </c>
      <c r="F39" s="26"/>
      <c r="G39" s="26">
        <v>4</v>
      </c>
      <c r="H39" s="26"/>
      <c r="I39" s="26">
        <v>4</v>
      </c>
      <c r="J39" s="26"/>
      <c r="K39" s="26"/>
      <c r="L39" s="93">
        <f t="shared" si="3"/>
        <v>12</v>
      </c>
      <c r="M39" s="93">
        <f t="shared" si="4"/>
        <v>9</v>
      </c>
    </row>
    <row r="40" spans="1:13" s="1" customFormat="1">
      <c r="A40" s="26">
        <v>7</v>
      </c>
      <c r="B40" s="25" t="s">
        <v>399</v>
      </c>
      <c r="C40" s="26" t="s">
        <v>34</v>
      </c>
      <c r="D40" s="26">
        <v>0.75</v>
      </c>
      <c r="E40" s="26"/>
      <c r="F40" s="26">
        <v>4</v>
      </c>
      <c r="G40" s="26"/>
      <c r="H40" s="26">
        <v>4</v>
      </c>
      <c r="I40" s="26"/>
      <c r="J40" s="26">
        <v>4</v>
      </c>
      <c r="K40" s="26"/>
      <c r="L40" s="93">
        <f t="shared" si="3"/>
        <v>12</v>
      </c>
      <c r="M40" s="93">
        <f t="shared" si="4"/>
        <v>9</v>
      </c>
    </row>
    <row r="41" spans="1:13" s="1" customFormat="1">
      <c r="A41" s="26">
        <v>15</v>
      </c>
      <c r="B41" s="35" t="s">
        <v>225</v>
      </c>
      <c r="C41" s="26" t="s">
        <v>34</v>
      </c>
      <c r="D41" s="26">
        <v>0.75</v>
      </c>
      <c r="E41" s="26">
        <v>4</v>
      </c>
      <c r="F41" s="26"/>
      <c r="G41" s="26">
        <v>4</v>
      </c>
      <c r="H41" s="26"/>
      <c r="I41" s="26">
        <v>4</v>
      </c>
      <c r="J41" s="26"/>
      <c r="K41" s="26"/>
      <c r="L41" s="93">
        <f t="shared" si="3"/>
        <v>12</v>
      </c>
      <c r="M41" s="93">
        <f t="shared" si="4"/>
        <v>9</v>
      </c>
    </row>
    <row r="42" spans="1:13" s="1" customFormat="1">
      <c r="A42" s="26">
        <v>16</v>
      </c>
      <c r="B42" s="35" t="s">
        <v>400</v>
      </c>
      <c r="C42" s="26" t="s">
        <v>34</v>
      </c>
      <c r="D42" s="26">
        <v>0.75</v>
      </c>
      <c r="E42" s="26">
        <v>4</v>
      </c>
      <c r="F42" s="26"/>
      <c r="G42" s="26">
        <v>4</v>
      </c>
      <c r="H42" s="26"/>
      <c r="I42" s="26">
        <v>4</v>
      </c>
      <c r="J42" s="26"/>
      <c r="K42" s="26"/>
      <c r="L42" s="93">
        <f t="shared" si="3"/>
        <v>12</v>
      </c>
      <c r="M42" s="93">
        <f t="shared" si="4"/>
        <v>9</v>
      </c>
    </row>
    <row r="43" spans="1:13" s="1" customFormat="1">
      <c r="A43" s="26">
        <v>17</v>
      </c>
      <c r="B43" s="35" t="s">
        <v>393</v>
      </c>
      <c r="C43" s="26" t="s">
        <v>34</v>
      </c>
      <c r="D43" s="26">
        <v>0.75</v>
      </c>
      <c r="E43" s="26">
        <v>3</v>
      </c>
      <c r="F43" s="26"/>
      <c r="G43" s="26">
        <v>3</v>
      </c>
      <c r="H43" s="26"/>
      <c r="I43" s="26">
        <v>3</v>
      </c>
      <c r="J43" s="26"/>
      <c r="K43" s="26"/>
      <c r="L43" s="93">
        <f t="shared" si="3"/>
        <v>9</v>
      </c>
      <c r="M43" s="93">
        <f t="shared" si="4"/>
        <v>6.75</v>
      </c>
    </row>
    <row r="44" spans="1:13" s="1" customFormat="1">
      <c r="A44" s="26">
        <v>18</v>
      </c>
      <c r="B44" s="35" t="s">
        <v>401</v>
      </c>
      <c r="C44" s="26" t="s">
        <v>34</v>
      </c>
      <c r="D44" s="26">
        <v>0.75</v>
      </c>
      <c r="E44" s="26">
        <v>3</v>
      </c>
      <c r="F44" s="26"/>
      <c r="G44" s="26">
        <v>3</v>
      </c>
      <c r="H44" s="26"/>
      <c r="I44" s="26">
        <v>3</v>
      </c>
      <c r="J44" s="26"/>
      <c r="K44" s="26"/>
      <c r="L44" s="93">
        <f t="shared" si="3"/>
        <v>9</v>
      </c>
      <c r="M44" s="93">
        <f t="shared" si="4"/>
        <v>6.75</v>
      </c>
    </row>
    <row r="45" spans="1:13" s="1" customFormat="1">
      <c r="A45" s="26">
        <v>19</v>
      </c>
      <c r="B45" s="35" t="s">
        <v>394</v>
      </c>
      <c r="C45" s="26" t="s">
        <v>34</v>
      </c>
      <c r="D45" s="26">
        <v>0.75</v>
      </c>
      <c r="E45" s="26"/>
      <c r="F45" s="26">
        <v>3</v>
      </c>
      <c r="G45" s="26"/>
      <c r="H45" s="26">
        <v>3</v>
      </c>
      <c r="I45" s="26"/>
      <c r="J45" s="26">
        <v>3</v>
      </c>
      <c r="K45" s="26"/>
      <c r="L45" s="93">
        <f t="shared" si="3"/>
        <v>9</v>
      </c>
      <c r="M45" s="93">
        <f t="shared" si="4"/>
        <v>6.75</v>
      </c>
    </row>
    <row r="46" spans="1:13" s="1" customFormat="1">
      <c r="A46" s="26">
        <v>20</v>
      </c>
      <c r="B46" s="35" t="s">
        <v>402</v>
      </c>
      <c r="C46" s="26" t="s">
        <v>34</v>
      </c>
      <c r="D46" s="26">
        <v>0.75</v>
      </c>
      <c r="E46" s="26"/>
      <c r="F46" s="26">
        <v>1</v>
      </c>
      <c r="G46" s="26"/>
      <c r="H46" s="26">
        <v>1</v>
      </c>
      <c r="I46" s="26"/>
      <c r="J46" s="26">
        <v>1</v>
      </c>
      <c r="K46" s="26"/>
      <c r="L46" s="93">
        <f t="shared" si="3"/>
        <v>3</v>
      </c>
      <c r="M46" s="93">
        <f t="shared" si="4"/>
        <v>2.25</v>
      </c>
    </row>
    <row r="47" spans="1:13" s="1" customFormat="1">
      <c r="A47" s="26">
        <v>21</v>
      </c>
      <c r="B47" s="35" t="s">
        <v>403</v>
      </c>
      <c r="C47" s="26" t="s">
        <v>34</v>
      </c>
      <c r="D47" s="26">
        <v>0.75</v>
      </c>
      <c r="E47" s="26"/>
      <c r="F47" s="26">
        <v>4</v>
      </c>
      <c r="G47" s="26"/>
      <c r="H47" s="26">
        <v>4</v>
      </c>
      <c r="I47" s="26"/>
      <c r="J47" s="26">
        <v>4</v>
      </c>
      <c r="K47" s="26"/>
      <c r="L47" s="93">
        <f t="shared" si="3"/>
        <v>12</v>
      </c>
      <c r="M47" s="93">
        <f t="shared" si="4"/>
        <v>9</v>
      </c>
    </row>
    <row r="48" spans="1:13" s="1" customFormat="1">
      <c r="A48" s="26">
        <v>26</v>
      </c>
      <c r="B48" s="35" t="s">
        <v>404</v>
      </c>
      <c r="C48" s="26" t="s">
        <v>34</v>
      </c>
      <c r="D48" s="26">
        <v>0.75</v>
      </c>
      <c r="E48" s="26"/>
      <c r="F48" s="26">
        <v>4</v>
      </c>
      <c r="G48" s="26"/>
      <c r="H48" s="26">
        <v>4</v>
      </c>
      <c r="I48" s="26"/>
      <c r="J48" s="26">
        <v>4</v>
      </c>
      <c r="K48" s="26"/>
      <c r="L48" s="93">
        <f t="shared" si="3"/>
        <v>12</v>
      </c>
      <c r="M48" s="93">
        <f t="shared" si="4"/>
        <v>9</v>
      </c>
    </row>
    <row r="49" spans="1:13" s="1" customFormat="1">
      <c r="A49" s="26">
        <v>27</v>
      </c>
      <c r="B49" s="25" t="s">
        <v>405</v>
      </c>
      <c r="C49" s="26" t="s">
        <v>34</v>
      </c>
      <c r="D49" s="26">
        <v>0.75</v>
      </c>
      <c r="E49" s="26"/>
      <c r="F49" s="26">
        <v>4</v>
      </c>
      <c r="G49" s="26"/>
      <c r="H49" s="26">
        <v>4</v>
      </c>
      <c r="I49" s="26"/>
      <c r="J49" s="26">
        <v>4</v>
      </c>
      <c r="K49" s="26"/>
      <c r="L49" s="93">
        <f t="shared" si="3"/>
        <v>12</v>
      </c>
      <c r="M49" s="93">
        <f t="shared" si="4"/>
        <v>9</v>
      </c>
    </row>
    <row r="50" spans="1:13" s="1" customFormat="1">
      <c r="A50" s="26">
        <v>28</v>
      </c>
      <c r="B50" s="25" t="s">
        <v>406</v>
      </c>
      <c r="C50" s="26" t="s">
        <v>34</v>
      </c>
      <c r="D50" s="26">
        <v>0.75</v>
      </c>
      <c r="E50" s="26"/>
      <c r="F50" s="26">
        <v>1</v>
      </c>
      <c r="G50" s="26"/>
      <c r="H50" s="26">
        <v>1</v>
      </c>
      <c r="I50" s="26"/>
      <c r="J50" s="26">
        <v>1</v>
      </c>
      <c r="K50" s="26"/>
      <c r="L50" s="93">
        <f t="shared" si="3"/>
        <v>3</v>
      </c>
      <c r="M50" s="93">
        <f t="shared" si="4"/>
        <v>2.25</v>
      </c>
    </row>
    <row r="51" spans="1:13" s="1" customFormat="1" ht="13.5" thickBot="1">
      <c r="A51" s="26">
        <v>29</v>
      </c>
      <c r="B51" s="25" t="s">
        <v>407</v>
      </c>
      <c r="C51" s="26" t="s">
        <v>34</v>
      </c>
      <c r="D51" s="26">
        <v>0.75</v>
      </c>
      <c r="E51" s="26"/>
      <c r="F51" s="26">
        <v>1</v>
      </c>
      <c r="G51" s="26"/>
      <c r="H51" s="26">
        <v>1</v>
      </c>
      <c r="I51" s="26"/>
      <c r="J51" s="26">
        <v>1</v>
      </c>
      <c r="K51" s="26"/>
      <c r="L51" s="93">
        <f t="shared" si="3"/>
        <v>3</v>
      </c>
      <c r="M51" s="93">
        <f t="shared" si="4"/>
        <v>2.25</v>
      </c>
    </row>
    <row r="52" spans="1:13" s="1" customFormat="1" ht="13.5" thickBot="1">
      <c r="A52" s="129" t="s">
        <v>238</v>
      </c>
      <c r="B52" s="130"/>
      <c r="C52" s="130"/>
      <c r="D52" s="130"/>
      <c r="E52" s="88">
        <f>SUM(E35:E51)</f>
        <v>25</v>
      </c>
      <c r="F52" s="88">
        <f t="shared" ref="F52:K52" si="5">SUM(F35:F51)</f>
        <v>22</v>
      </c>
      <c r="G52" s="88">
        <f t="shared" si="5"/>
        <v>25</v>
      </c>
      <c r="H52" s="88">
        <f t="shared" si="5"/>
        <v>22</v>
      </c>
      <c r="I52" s="88">
        <f t="shared" si="5"/>
        <v>25</v>
      </c>
      <c r="J52" s="88">
        <f t="shared" si="5"/>
        <v>22</v>
      </c>
      <c r="K52" s="88">
        <f t="shared" si="5"/>
        <v>0</v>
      </c>
      <c r="L52" s="89"/>
      <c r="M52" s="90"/>
    </row>
    <row r="53" spans="1:13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3" s="1" customFormat="1">
      <c r="A54" s="4"/>
      <c r="B54" s="32" t="s">
        <v>247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3" s="1" customFormat="1" ht="13.5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3" s="1" customFormat="1" ht="12.75" customHeight="1">
      <c r="A56" s="164" t="s">
        <v>2</v>
      </c>
      <c r="B56" s="166" t="s">
        <v>3</v>
      </c>
      <c r="C56" s="168" t="s">
        <v>4</v>
      </c>
      <c r="D56" s="166" t="s">
        <v>5</v>
      </c>
      <c r="E56" s="166" t="s">
        <v>6</v>
      </c>
      <c r="F56" s="166"/>
      <c r="G56" s="166"/>
      <c r="H56" s="166"/>
      <c r="I56" s="166"/>
      <c r="J56" s="166"/>
      <c r="K56" s="166"/>
      <c r="L56" s="174" t="s">
        <v>391</v>
      </c>
      <c r="M56" s="176" t="s">
        <v>335</v>
      </c>
    </row>
    <row r="57" spans="1:13" s="1" customFormat="1" ht="13.5" thickBot="1">
      <c r="A57" s="165"/>
      <c r="B57" s="167"/>
      <c r="C57" s="169"/>
      <c r="D57" s="167"/>
      <c r="E57" s="100" t="s">
        <v>7</v>
      </c>
      <c r="F57" s="100" t="s">
        <v>8</v>
      </c>
      <c r="G57" s="100" t="s">
        <v>9</v>
      </c>
      <c r="H57" s="100" t="s">
        <v>10</v>
      </c>
      <c r="I57" s="100" t="s">
        <v>11</v>
      </c>
      <c r="J57" s="100" t="s">
        <v>12</v>
      </c>
      <c r="K57" s="100" t="s">
        <v>13</v>
      </c>
      <c r="L57" s="175"/>
      <c r="M57" s="177"/>
    </row>
    <row r="58" spans="1:13" s="1" customFormat="1">
      <c r="A58" s="96">
        <v>1</v>
      </c>
      <c r="B58" s="97" t="s">
        <v>336</v>
      </c>
      <c r="C58" s="96" t="s">
        <v>17</v>
      </c>
      <c r="D58" s="98" t="s">
        <v>49</v>
      </c>
      <c r="E58" s="96">
        <v>4</v>
      </c>
      <c r="F58" s="96">
        <v>4</v>
      </c>
      <c r="G58" s="96">
        <v>4</v>
      </c>
      <c r="H58" s="96">
        <v>4</v>
      </c>
      <c r="I58" s="96">
        <v>4</v>
      </c>
      <c r="J58" s="96">
        <v>4</v>
      </c>
      <c r="K58" s="96">
        <v>4</v>
      </c>
      <c r="L58" s="101">
        <f>SUM(E58:K58)</f>
        <v>28</v>
      </c>
      <c r="M58" s="102">
        <f>L58*1.1</f>
        <v>30.800000000000004</v>
      </c>
    </row>
    <row r="59" spans="1:13" s="1" customFormat="1">
      <c r="A59" s="80">
        <v>2</v>
      </c>
      <c r="B59" s="81" t="s">
        <v>345</v>
      </c>
      <c r="C59" s="26" t="s">
        <v>16</v>
      </c>
      <c r="D59" s="87" t="s">
        <v>49</v>
      </c>
      <c r="E59" s="80">
        <v>3</v>
      </c>
      <c r="F59" s="80">
        <v>3</v>
      </c>
      <c r="G59" s="80">
        <v>3</v>
      </c>
      <c r="H59" s="80">
        <v>3</v>
      </c>
      <c r="I59" s="80">
        <v>3</v>
      </c>
      <c r="J59" s="80">
        <v>3</v>
      </c>
      <c r="K59" s="80">
        <v>3</v>
      </c>
      <c r="L59" s="93">
        <f t="shared" ref="L59:L73" si="6">SUM(E59:K59)</f>
        <v>21</v>
      </c>
      <c r="M59" s="88">
        <f t="shared" ref="M59:M72" si="7">L59*1.1</f>
        <v>23.1</v>
      </c>
    </row>
    <row r="60" spans="1:13" s="1" customFormat="1">
      <c r="A60" s="26">
        <v>3</v>
      </c>
      <c r="B60" s="81" t="s">
        <v>346</v>
      </c>
      <c r="C60" s="26" t="s">
        <v>17</v>
      </c>
      <c r="D60" s="87" t="s">
        <v>337</v>
      </c>
      <c r="E60" s="80">
        <v>4</v>
      </c>
      <c r="F60" s="80">
        <v>4</v>
      </c>
      <c r="G60" s="80">
        <v>4</v>
      </c>
      <c r="H60" s="80">
        <v>4</v>
      </c>
      <c r="I60" s="80">
        <v>4</v>
      </c>
      <c r="J60" s="80">
        <v>4</v>
      </c>
      <c r="K60" s="80">
        <v>4</v>
      </c>
      <c r="L60" s="93">
        <f t="shared" si="6"/>
        <v>28</v>
      </c>
      <c r="M60" s="88">
        <f t="shared" si="7"/>
        <v>30.800000000000004</v>
      </c>
    </row>
    <row r="61" spans="1:13" s="1" customFormat="1">
      <c r="A61" s="80">
        <v>4</v>
      </c>
      <c r="B61" s="81" t="s">
        <v>339</v>
      </c>
      <c r="C61" s="26" t="s">
        <v>17</v>
      </c>
      <c r="D61" s="87">
        <v>0.75</v>
      </c>
      <c r="E61" s="80">
        <v>2</v>
      </c>
      <c r="F61" s="80">
        <v>2</v>
      </c>
      <c r="G61" s="80">
        <v>2</v>
      </c>
      <c r="H61" s="80">
        <v>2</v>
      </c>
      <c r="I61" s="80">
        <v>2</v>
      </c>
      <c r="J61" s="80">
        <v>2</v>
      </c>
      <c r="K61" s="80">
        <v>2</v>
      </c>
      <c r="L61" s="93">
        <f t="shared" si="6"/>
        <v>14</v>
      </c>
      <c r="M61" s="88">
        <f t="shared" si="7"/>
        <v>15.400000000000002</v>
      </c>
    </row>
    <row r="62" spans="1:13" s="1" customFormat="1">
      <c r="A62" s="26">
        <v>5</v>
      </c>
      <c r="B62" s="81" t="s">
        <v>340</v>
      </c>
      <c r="C62" s="26" t="s">
        <v>17</v>
      </c>
      <c r="D62" s="87" t="s">
        <v>49</v>
      </c>
      <c r="E62" s="80">
        <v>3</v>
      </c>
      <c r="F62" s="80">
        <v>3</v>
      </c>
      <c r="G62" s="80">
        <v>3</v>
      </c>
      <c r="H62" s="80">
        <v>3</v>
      </c>
      <c r="I62" s="80">
        <v>3</v>
      </c>
      <c r="J62" s="80">
        <v>3</v>
      </c>
      <c r="K62" s="80">
        <v>3</v>
      </c>
      <c r="L62" s="93">
        <f t="shared" si="6"/>
        <v>21</v>
      </c>
      <c r="M62" s="88">
        <f t="shared" si="7"/>
        <v>23.1</v>
      </c>
    </row>
    <row r="63" spans="1:13" s="1" customFormat="1">
      <c r="A63" s="80">
        <v>6</v>
      </c>
      <c r="B63" s="81" t="s">
        <v>341</v>
      </c>
      <c r="C63" s="26" t="s">
        <v>17</v>
      </c>
      <c r="D63" s="87" t="s">
        <v>49</v>
      </c>
      <c r="E63" s="80">
        <v>3</v>
      </c>
      <c r="F63" s="80">
        <v>3</v>
      </c>
      <c r="G63" s="80">
        <v>3</v>
      </c>
      <c r="H63" s="80">
        <v>3</v>
      </c>
      <c r="I63" s="80">
        <v>3</v>
      </c>
      <c r="J63" s="80">
        <v>3</v>
      </c>
      <c r="K63" s="80">
        <v>3</v>
      </c>
      <c r="L63" s="93">
        <f t="shared" si="6"/>
        <v>21</v>
      </c>
      <c r="M63" s="88">
        <f t="shared" si="7"/>
        <v>23.1</v>
      </c>
    </row>
    <row r="64" spans="1:13" s="1" customFormat="1">
      <c r="A64" s="26">
        <v>7</v>
      </c>
      <c r="B64" s="81" t="s">
        <v>410</v>
      </c>
      <c r="C64" s="26" t="s">
        <v>17</v>
      </c>
      <c r="D64" s="87">
        <v>1.1000000000000001</v>
      </c>
      <c r="E64" s="80">
        <v>3</v>
      </c>
      <c r="F64" s="80">
        <v>3</v>
      </c>
      <c r="G64" s="80">
        <v>3</v>
      </c>
      <c r="H64" s="80">
        <v>3</v>
      </c>
      <c r="I64" s="80">
        <v>3</v>
      </c>
      <c r="J64" s="80">
        <v>3</v>
      </c>
      <c r="K64" s="80">
        <v>3</v>
      </c>
      <c r="L64" s="93">
        <f t="shared" si="6"/>
        <v>21</v>
      </c>
      <c r="M64" s="88">
        <f t="shared" si="7"/>
        <v>23.1</v>
      </c>
    </row>
    <row r="65" spans="1:13" s="1" customFormat="1">
      <c r="A65" s="80">
        <v>8</v>
      </c>
      <c r="B65" s="81" t="s">
        <v>411</v>
      </c>
      <c r="C65" s="26" t="s">
        <v>17</v>
      </c>
      <c r="D65" s="87">
        <v>1.1000000000000001</v>
      </c>
      <c r="E65" s="80">
        <v>4</v>
      </c>
      <c r="F65" s="80">
        <v>4</v>
      </c>
      <c r="G65" s="80">
        <v>4</v>
      </c>
      <c r="H65" s="80">
        <v>4</v>
      </c>
      <c r="I65" s="80">
        <v>4</v>
      </c>
      <c r="J65" s="80">
        <v>4</v>
      </c>
      <c r="K65" s="80">
        <v>4</v>
      </c>
      <c r="L65" s="93">
        <f t="shared" si="6"/>
        <v>28</v>
      </c>
      <c r="M65" s="88">
        <f t="shared" si="7"/>
        <v>30.800000000000004</v>
      </c>
    </row>
    <row r="66" spans="1:13" s="1" customFormat="1">
      <c r="A66" s="26">
        <v>9</v>
      </c>
      <c r="B66" s="81" t="s">
        <v>408</v>
      </c>
      <c r="C66" s="26" t="s">
        <v>17</v>
      </c>
      <c r="D66" s="87" t="s">
        <v>49</v>
      </c>
      <c r="E66" s="80">
        <v>4</v>
      </c>
      <c r="F66" s="80">
        <v>4</v>
      </c>
      <c r="G66" s="80">
        <v>4</v>
      </c>
      <c r="H66" s="80">
        <v>4</v>
      </c>
      <c r="I66" s="80">
        <v>4</v>
      </c>
      <c r="J66" s="80">
        <v>4</v>
      </c>
      <c r="K66" s="80">
        <v>4</v>
      </c>
      <c r="L66" s="93">
        <f t="shared" si="6"/>
        <v>28</v>
      </c>
      <c r="M66" s="88">
        <f t="shared" si="7"/>
        <v>30.800000000000004</v>
      </c>
    </row>
    <row r="67" spans="1:13" s="1" customFormat="1">
      <c r="A67" s="80">
        <v>10</v>
      </c>
      <c r="B67" s="81" t="s">
        <v>412</v>
      </c>
      <c r="C67" s="26" t="s">
        <v>17</v>
      </c>
      <c r="D67" s="87" t="s">
        <v>49</v>
      </c>
      <c r="E67" s="80">
        <v>2</v>
      </c>
      <c r="F67" s="80">
        <v>2</v>
      </c>
      <c r="G67" s="80">
        <v>2</v>
      </c>
      <c r="H67" s="80">
        <v>2</v>
      </c>
      <c r="I67" s="80">
        <v>2</v>
      </c>
      <c r="J67" s="80">
        <v>2</v>
      </c>
      <c r="K67" s="80">
        <v>2</v>
      </c>
      <c r="L67" s="93">
        <f t="shared" si="6"/>
        <v>14</v>
      </c>
      <c r="M67" s="88">
        <f t="shared" si="7"/>
        <v>15.400000000000002</v>
      </c>
    </row>
    <row r="68" spans="1:13" s="1" customFormat="1">
      <c r="A68" s="26">
        <v>11</v>
      </c>
      <c r="B68" s="81" t="s">
        <v>350</v>
      </c>
      <c r="C68" s="26" t="s">
        <v>17</v>
      </c>
      <c r="D68" s="87">
        <v>1.1000000000000001</v>
      </c>
      <c r="E68" s="80">
        <v>2</v>
      </c>
      <c r="F68" s="80">
        <v>2</v>
      </c>
      <c r="G68" s="80">
        <v>2</v>
      </c>
      <c r="H68" s="80">
        <v>2</v>
      </c>
      <c r="I68" s="80">
        <v>2</v>
      </c>
      <c r="J68" s="80">
        <v>2</v>
      </c>
      <c r="K68" s="80">
        <v>2</v>
      </c>
      <c r="L68" s="93">
        <f t="shared" si="6"/>
        <v>14</v>
      </c>
      <c r="M68" s="88">
        <f>L68*0.75</f>
        <v>10.5</v>
      </c>
    </row>
    <row r="69" spans="1:13" s="1" customFormat="1">
      <c r="A69" s="80">
        <v>12</v>
      </c>
      <c r="B69" s="81" t="s">
        <v>413</v>
      </c>
      <c r="C69" s="26" t="s">
        <v>17</v>
      </c>
      <c r="D69" s="87">
        <v>1.1000000000000001</v>
      </c>
      <c r="E69" s="80">
        <v>3</v>
      </c>
      <c r="F69" s="80">
        <v>3</v>
      </c>
      <c r="G69" s="80">
        <v>3</v>
      </c>
      <c r="H69" s="80">
        <v>3</v>
      </c>
      <c r="I69" s="80">
        <v>3</v>
      </c>
      <c r="J69" s="80">
        <v>3</v>
      </c>
      <c r="K69" s="80">
        <v>3</v>
      </c>
      <c r="L69" s="93">
        <f t="shared" si="6"/>
        <v>21</v>
      </c>
      <c r="M69" s="88">
        <f>L69*0.75</f>
        <v>15.75</v>
      </c>
    </row>
    <row r="70" spans="1:13" s="1" customFormat="1">
      <c r="A70" s="26">
        <v>13</v>
      </c>
      <c r="B70" s="81" t="s">
        <v>409</v>
      </c>
      <c r="C70" s="26" t="s">
        <v>17</v>
      </c>
      <c r="D70" s="87">
        <v>1.1000000000000001</v>
      </c>
      <c r="E70" s="80">
        <v>3</v>
      </c>
      <c r="F70" s="80">
        <v>3</v>
      </c>
      <c r="G70" s="80">
        <v>3</v>
      </c>
      <c r="H70" s="80">
        <v>3</v>
      </c>
      <c r="I70" s="80">
        <v>3</v>
      </c>
      <c r="J70" s="80">
        <v>3</v>
      </c>
      <c r="K70" s="80">
        <v>3</v>
      </c>
      <c r="L70" s="93">
        <f t="shared" si="6"/>
        <v>21</v>
      </c>
      <c r="M70" s="88">
        <f t="shared" si="7"/>
        <v>23.1</v>
      </c>
    </row>
    <row r="71" spans="1:13" s="1" customFormat="1">
      <c r="A71" s="80">
        <v>14</v>
      </c>
      <c r="B71" s="81" t="s">
        <v>414</v>
      </c>
      <c r="C71" s="26" t="s">
        <v>17</v>
      </c>
      <c r="D71" s="87">
        <v>1.1000000000000001</v>
      </c>
      <c r="E71" s="80">
        <v>3</v>
      </c>
      <c r="F71" s="80">
        <v>3</v>
      </c>
      <c r="G71" s="80">
        <v>3</v>
      </c>
      <c r="H71" s="80">
        <v>3</v>
      </c>
      <c r="I71" s="80">
        <v>3</v>
      </c>
      <c r="J71" s="80">
        <v>3</v>
      </c>
      <c r="K71" s="80">
        <v>3</v>
      </c>
      <c r="L71" s="93">
        <f t="shared" si="6"/>
        <v>21</v>
      </c>
      <c r="M71" s="88">
        <f t="shared" si="7"/>
        <v>23.1</v>
      </c>
    </row>
    <row r="72" spans="1:13" s="1" customFormat="1">
      <c r="A72" s="26">
        <v>15</v>
      </c>
      <c r="B72" s="27" t="s">
        <v>415</v>
      </c>
      <c r="C72" s="26" t="s">
        <v>17</v>
      </c>
      <c r="D72" s="87">
        <v>1.1000000000000001</v>
      </c>
      <c r="E72" s="26">
        <v>3</v>
      </c>
      <c r="F72" s="79">
        <v>3</v>
      </c>
      <c r="G72" s="26">
        <v>3</v>
      </c>
      <c r="H72" s="79">
        <v>3</v>
      </c>
      <c r="I72" s="26">
        <v>3</v>
      </c>
      <c r="J72" s="79">
        <v>3</v>
      </c>
      <c r="K72" s="79">
        <v>3</v>
      </c>
      <c r="L72" s="93">
        <f t="shared" si="6"/>
        <v>21</v>
      </c>
      <c r="M72" s="88">
        <f t="shared" si="7"/>
        <v>23.1</v>
      </c>
    </row>
    <row r="73" spans="1:13" s="1" customFormat="1">
      <c r="A73" s="80">
        <v>16</v>
      </c>
      <c r="B73" s="27" t="s">
        <v>416</v>
      </c>
      <c r="C73" s="28" t="s">
        <v>17</v>
      </c>
      <c r="D73" s="87">
        <v>1.1000000000000001</v>
      </c>
      <c r="E73" s="37">
        <v>3</v>
      </c>
      <c r="F73" s="28">
        <v>3</v>
      </c>
      <c r="G73" s="37">
        <v>3</v>
      </c>
      <c r="H73" s="28">
        <v>3</v>
      </c>
      <c r="I73" s="37">
        <v>3</v>
      </c>
      <c r="J73" s="28">
        <v>3</v>
      </c>
      <c r="K73" s="37">
        <v>3</v>
      </c>
      <c r="L73" s="93">
        <f t="shared" si="6"/>
        <v>21</v>
      </c>
      <c r="M73" s="95"/>
    </row>
    <row r="74" spans="1:13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3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3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3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3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3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s="1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s="1" customForma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s="1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s="1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s="1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s="1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s="1" customForma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</sheetData>
  <mergeCells count="28">
    <mergeCell ref="L33:L34"/>
    <mergeCell ref="M33:M34"/>
    <mergeCell ref="A52:D52"/>
    <mergeCell ref="A56:A57"/>
    <mergeCell ref="B56:B57"/>
    <mergeCell ref="C56:C57"/>
    <mergeCell ref="D56:D57"/>
    <mergeCell ref="E56:K56"/>
    <mergeCell ref="L56:L57"/>
    <mergeCell ref="M56:M57"/>
    <mergeCell ref="E33:K33"/>
    <mergeCell ref="A29:D29"/>
    <mergeCell ref="A33:A34"/>
    <mergeCell ref="B33:B34"/>
    <mergeCell ref="C33:C34"/>
    <mergeCell ref="D33:D34"/>
    <mergeCell ref="M10:M11"/>
    <mergeCell ref="A1:M1"/>
    <mergeCell ref="A2:M2"/>
    <mergeCell ref="A3:M3"/>
    <mergeCell ref="A5:M5"/>
    <mergeCell ref="A6:M6"/>
    <mergeCell ref="A10:A11"/>
    <mergeCell ref="B10:B11"/>
    <mergeCell ref="C10:C11"/>
    <mergeCell ref="D10:D11"/>
    <mergeCell ref="E10:K10"/>
    <mergeCell ref="L10:L11"/>
  </mergeCells>
  <pageMargins left="0.54" right="0.23622047244094491" top="0.49" bottom="0.23622047244094491" header="0.3" footer="0"/>
  <pageSetup paperSize="9" firstPageNumber="0" fitToHeight="0" orientation="portrait" horizontalDpi="300" verticalDpi="300" r:id="rId1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2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" style="1" customWidth="1"/>
    <col min="2" max="2" width="18.5703125" style="1" customWidth="1"/>
    <col min="3" max="3" width="10.5703125" style="1" customWidth="1"/>
    <col min="4" max="4" width="6.85546875" style="1" customWidth="1"/>
    <col min="5" max="11" width="5.42578125" style="1" customWidth="1"/>
    <col min="12" max="12" width="7.42578125" style="1" customWidth="1"/>
    <col min="13" max="13" width="5.85546875" style="1" customWidth="1"/>
    <col min="14" max="1024" width="8.7109375" style="1"/>
  </cols>
  <sheetData>
    <row r="1" spans="1:1024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AMI1"/>
      <c r="AMJ1"/>
    </row>
    <row r="2" spans="1:1024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AMI2"/>
      <c r="AMJ2"/>
    </row>
    <row r="3" spans="1:1024" ht="14.25" customHeight="1">
      <c r="A3" s="137" t="s">
        <v>502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AMI3"/>
      <c r="AMJ3"/>
    </row>
    <row r="4" spans="1:1024" ht="54.75" customHeight="1">
      <c r="A4" s="49"/>
      <c r="B4" s="50"/>
      <c r="C4" s="50"/>
      <c r="D4" s="50"/>
      <c r="E4" s="50"/>
      <c r="F4" s="50"/>
      <c r="G4" s="50"/>
      <c r="H4" s="50"/>
      <c r="I4" s="50"/>
      <c r="J4" s="124" t="s">
        <v>501</v>
      </c>
      <c r="K4" s="50"/>
      <c r="AMI4"/>
      <c r="AMJ4"/>
    </row>
    <row r="5" spans="1:1024" ht="14.25">
      <c r="A5" s="138" t="s">
        <v>523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AMI5"/>
      <c r="AMJ5"/>
    </row>
    <row r="6" spans="1:1024" ht="14.25">
      <c r="A6" s="139" t="s">
        <v>509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AMI6"/>
      <c r="AMJ6"/>
    </row>
    <row r="7" spans="1:1024">
      <c r="A7" s="41"/>
      <c r="AMI7"/>
      <c r="AMJ7"/>
    </row>
    <row r="8" spans="1:1024" ht="20.25" customHeight="1">
      <c r="A8" s="41"/>
      <c r="B8" s="32" t="s">
        <v>237</v>
      </c>
      <c r="AMI8"/>
      <c r="AMJ8"/>
    </row>
    <row r="10" spans="1:1024" s="1" customFormat="1" ht="13.5" customHeight="1">
      <c r="A10" s="133" t="s">
        <v>2</v>
      </c>
      <c r="B10" s="133" t="s">
        <v>3</v>
      </c>
      <c r="C10" s="134" t="s">
        <v>4</v>
      </c>
      <c r="D10" s="133" t="s">
        <v>367</v>
      </c>
      <c r="E10" s="133" t="s">
        <v>6</v>
      </c>
      <c r="F10" s="133"/>
      <c r="G10" s="133"/>
      <c r="H10" s="133"/>
      <c r="I10" s="133"/>
      <c r="J10" s="133"/>
      <c r="K10" s="133"/>
      <c r="L10" s="158" t="s">
        <v>245</v>
      </c>
      <c r="M10" s="140" t="s">
        <v>244</v>
      </c>
    </row>
    <row r="11" spans="1:1024" s="1" customFormat="1" ht="15" customHeight="1">
      <c r="A11" s="133"/>
      <c r="B11" s="133"/>
      <c r="C11" s="134"/>
      <c r="D11" s="133"/>
      <c r="E11" s="46" t="s">
        <v>7</v>
      </c>
      <c r="F11" s="46" t="s">
        <v>8</v>
      </c>
      <c r="G11" s="46" t="s">
        <v>9</v>
      </c>
      <c r="H11" s="46" t="s">
        <v>10</v>
      </c>
      <c r="I11" s="46" t="s">
        <v>11</v>
      </c>
      <c r="J11" s="46" t="s">
        <v>12</v>
      </c>
      <c r="K11" s="46" t="s">
        <v>13</v>
      </c>
      <c r="L11" s="158"/>
      <c r="M11" s="141"/>
    </row>
    <row r="12" spans="1:1024" s="1" customFormat="1">
      <c r="A12" s="26">
        <v>1</v>
      </c>
      <c r="B12" s="25" t="s">
        <v>133</v>
      </c>
      <c r="C12" s="26" t="s">
        <v>17</v>
      </c>
      <c r="D12" s="92">
        <v>1.1000000000000001</v>
      </c>
      <c r="E12" s="26">
        <v>3</v>
      </c>
      <c r="F12" s="26">
        <v>3</v>
      </c>
      <c r="G12" s="26">
        <v>3</v>
      </c>
      <c r="H12" s="26">
        <v>3</v>
      </c>
      <c r="I12" s="26">
        <v>3</v>
      </c>
      <c r="J12" s="26">
        <v>3</v>
      </c>
      <c r="K12" s="26">
        <v>3</v>
      </c>
      <c r="L12" s="93">
        <f>SUM(E12:K12)</f>
        <v>21</v>
      </c>
      <c r="M12" s="93">
        <f>L12*D12</f>
        <v>23.1</v>
      </c>
    </row>
    <row r="13" spans="1:1024" s="1" customFormat="1">
      <c r="A13" s="26">
        <v>2</v>
      </c>
      <c r="B13" s="25" t="s">
        <v>357</v>
      </c>
      <c r="C13" s="26" t="s">
        <v>24</v>
      </c>
      <c r="D13" s="92">
        <v>0.75</v>
      </c>
      <c r="E13" s="26">
        <v>4</v>
      </c>
      <c r="F13" s="26">
        <v>4</v>
      </c>
      <c r="G13" s="26">
        <v>4</v>
      </c>
      <c r="H13" s="26">
        <v>4</v>
      </c>
      <c r="I13" s="26">
        <v>4</v>
      </c>
      <c r="J13" s="26">
        <v>4</v>
      </c>
      <c r="K13" s="26">
        <v>4</v>
      </c>
      <c r="L13" s="93">
        <f t="shared" ref="L13:L23" si="0">SUM(E13:K13)</f>
        <v>28</v>
      </c>
      <c r="M13" s="93">
        <f t="shared" ref="M13:M23" si="1">L13*D13</f>
        <v>21</v>
      </c>
    </row>
    <row r="14" spans="1:1024" s="1" customFormat="1">
      <c r="A14" s="26">
        <v>3</v>
      </c>
      <c r="B14" s="25" t="s">
        <v>360</v>
      </c>
      <c r="C14" s="26" t="s">
        <v>24</v>
      </c>
      <c r="D14" s="92">
        <v>0.75</v>
      </c>
      <c r="E14" s="26">
        <v>7</v>
      </c>
      <c r="F14" s="26">
        <v>7</v>
      </c>
      <c r="G14" s="26">
        <v>7</v>
      </c>
      <c r="H14" s="26">
        <v>7</v>
      </c>
      <c r="I14" s="26">
        <v>7</v>
      </c>
      <c r="J14" s="26">
        <v>7</v>
      </c>
      <c r="K14" s="26">
        <v>7</v>
      </c>
      <c r="L14" s="93">
        <f t="shared" si="0"/>
        <v>49</v>
      </c>
      <c r="M14" s="93">
        <f t="shared" si="1"/>
        <v>36.75</v>
      </c>
    </row>
    <row r="15" spans="1:1024" s="1" customFormat="1" ht="12" customHeight="1">
      <c r="A15" s="26">
        <v>4</v>
      </c>
      <c r="B15" s="25" t="s">
        <v>212</v>
      </c>
      <c r="C15" s="26" t="s">
        <v>17</v>
      </c>
      <c r="D15" s="92">
        <v>0.75</v>
      </c>
      <c r="E15" s="26">
        <v>4</v>
      </c>
      <c r="F15" s="26">
        <v>4</v>
      </c>
      <c r="G15" s="26">
        <v>4</v>
      </c>
      <c r="H15" s="26">
        <v>4</v>
      </c>
      <c r="I15" s="26">
        <v>4</v>
      </c>
      <c r="J15" s="26">
        <v>4</v>
      </c>
      <c r="K15" s="26">
        <v>4</v>
      </c>
      <c r="L15" s="93">
        <f t="shared" si="0"/>
        <v>28</v>
      </c>
      <c r="M15" s="93">
        <f t="shared" si="1"/>
        <v>21</v>
      </c>
    </row>
    <row r="16" spans="1:1024" s="1" customFormat="1">
      <c r="A16" s="26">
        <v>11</v>
      </c>
      <c r="B16" s="25" t="s">
        <v>358</v>
      </c>
      <c r="C16" s="26" t="s">
        <v>24</v>
      </c>
      <c r="D16" s="92">
        <v>0.75</v>
      </c>
      <c r="E16" s="26">
        <v>4</v>
      </c>
      <c r="F16" s="26">
        <v>4</v>
      </c>
      <c r="G16" s="26">
        <v>4</v>
      </c>
      <c r="H16" s="26">
        <v>4</v>
      </c>
      <c r="I16" s="26">
        <v>4</v>
      </c>
      <c r="J16" s="26">
        <v>4</v>
      </c>
      <c r="K16" s="26">
        <v>4</v>
      </c>
      <c r="L16" s="93">
        <f t="shared" si="0"/>
        <v>28</v>
      </c>
      <c r="M16" s="93">
        <f t="shared" si="1"/>
        <v>21</v>
      </c>
    </row>
    <row r="17" spans="1:13" s="1" customFormat="1">
      <c r="A17" s="26">
        <v>12</v>
      </c>
      <c r="B17" s="25" t="s">
        <v>361</v>
      </c>
      <c r="C17" s="26" t="s">
        <v>24</v>
      </c>
      <c r="D17" s="92">
        <v>0.75</v>
      </c>
      <c r="E17" s="26">
        <v>3</v>
      </c>
      <c r="F17" s="26">
        <v>3</v>
      </c>
      <c r="G17" s="26">
        <v>3</v>
      </c>
      <c r="H17" s="26">
        <v>3</v>
      </c>
      <c r="I17" s="26">
        <v>3</v>
      </c>
      <c r="J17" s="26">
        <v>3</v>
      </c>
      <c r="K17" s="26">
        <v>3</v>
      </c>
      <c r="L17" s="93">
        <f t="shared" si="0"/>
        <v>21</v>
      </c>
      <c r="M17" s="93">
        <f t="shared" si="1"/>
        <v>15.75</v>
      </c>
    </row>
    <row r="18" spans="1:13" s="1" customFormat="1">
      <c r="A18" s="26">
        <v>13</v>
      </c>
      <c r="B18" s="35" t="s">
        <v>362</v>
      </c>
      <c r="C18" s="26" t="s">
        <v>16</v>
      </c>
      <c r="D18" s="92">
        <v>0.75</v>
      </c>
      <c r="E18" s="26">
        <v>1</v>
      </c>
      <c r="F18" s="26">
        <v>1</v>
      </c>
      <c r="G18" s="26">
        <v>1</v>
      </c>
      <c r="H18" s="26"/>
      <c r="I18" s="26">
        <v>1</v>
      </c>
      <c r="J18" s="26"/>
      <c r="K18" s="26"/>
      <c r="L18" s="93">
        <f t="shared" si="0"/>
        <v>4</v>
      </c>
      <c r="M18" s="93">
        <f t="shared" si="1"/>
        <v>3</v>
      </c>
    </row>
    <row r="19" spans="1:13" s="1" customFormat="1">
      <c r="A19" s="26">
        <v>14</v>
      </c>
      <c r="B19" s="35" t="s">
        <v>363</v>
      </c>
      <c r="C19" s="26" t="s">
        <v>24</v>
      </c>
      <c r="D19" s="92">
        <v>0.75</v>
      </c>
      <c r="E19" s="26">
        <v>4</v>
      </c>
      <c r="F19" s="26">
        <v>4</v>
      </c>
      <c r="G19" s="26">
        <v>4</v>
      </c>
      <c r="H19" s="26">
        <v>4</v>
      </c>
      <c r="I19" s="26">
        <v>4</v>
      </c>
      <c r="J19" s="26">
        <v>4</v>
      </c>
      <c r="K19" s="26">
        <v>4</v>
      </c>
      <c r="L19" s="93">
        <f t="shared" si="0"/>
        <v>28</v>
      </c>
      <c r="M19" s="93">
        <f t="shared" si="1"/>
        <v>21</v>
      </c>
    </row>
    <row r="20" spans="1:13" s="1" customFormat="1">
      <c r="A20" s="26">
        <v>15</v>
      </c>
      <c r="B20" s="35" t="s">
        <v>364</v>
      </c>
      <c r="C20" s="26" t="s">
        <v>17</v>
      </c>
      <c r="D20" s="92">
        <v>0.75</v>
      </c>
      <c r="E20" s="26">
        <v>4</v>
      </c>
      <c r="F20" s="26">
        <v>4</v>
      </c>
      <c r="G20" s="26">
        <v>4</v>
      </c>
      <c r="H20" s="26">
        <v>4</v>
      </c>
      <c r="I20" s="26">
        <v>4</v>
      </c>
      <c r="J20" s="26">
        <v>4</v>
      </c>
      <c r="K20" s="26">
        <v>4</v>
      </c>
      <c r="L20" s="93">
        <f t="shared" si="0"/>
        <v>28</v>
      </c>
      <c r="M20" s="93">
        <f t="shared" si="1"/>
        <v>21</v>
      </c>
    </row>
    <row r="21" spans="1:13" s="1" customFormat="1">
      <c r="A21" s="26">
        <v>16</v>
      </c>
      <c r="B21" s="35" t="s">
        <v>359</v>
      </c>
      <c r="C21" s="26" t="s">
        <v>17</v>
      </c>
      <c r="D21" s="92">
        <v>0.75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93">
        <f t="shared" si="0"/>
        <v>21</v>
      </c>
      <c r="M21" s="93">
        <f t="shared" si="1"/>
        <v>15.75</v>
      </c>
    </row>
    <row r="22" spans="1:13" s="1" customFormat="1">
      <c r="A22" s="26">
        <v>17</v>
      </c>
      <c r="B22" s="35" t="s">
        <v>365</v>
      </c>
      <c r="C22" s="26" t="s">
        <v>17</v>
      </c>
      <c r="D22" s="92">
        <v>0.75</v>
      </c>
      <c r="E22" s="26">
        <v>4</v>
      </c>
      <c r="F22" s="26">
        <v>4</v>
      </c>
      <c r="G22" s="26">
        <v>4</v>
      </c>
      <c r="H22" s="26">
        <v>4</v>
      </c>
      <c r="I22" s="26">
        <v>4</v>
      </c>
      <c r="J22" s="26">
        <v>4</v>
      </c>
      <c r="K22" s="26">
        <v>4</v>
      </c>
      <c r="L22" s="93">
        <f t="shared" si="0"/>
        <v>28</v>
      </c>
      <c r="M22" s="93">
        <f t="shared" si="1"/>
        <v>21</v>
      </c>
    </row>
    <row r="23" spans="1:13" s="1" customFormat="1" ht="13.5" thickBot="1">
      <c r="A23" s="26">
        <v>18</v>
      </c>
      <c r="B23" s="35" t="s">
        <v>366</v>
      </c>
      <c r="C23" s="26" t="s">
        <v>17</v>
      </c>
      <c r="D23" s="92">
        <v>0.75</v>
      </c>
      <c r="E23" s="26">
        <v>4</v>
      </c>
      <c r="F23" s="26">
        <v>4</v>
      </c>
      <c r="G23" s="26">
        <v>4</v>
      </c>
      <c r="H23" s="26">
        <v>4</v>
      </c>
      <c r="I23" s="26">
        <v>4</v>
      </c>
      <c r="J23" s="26">
        <v>4</v>
      </c>
      <c r="K23" s="26">
        <v>4</v>
      </c>
      <c r="L23" s="93">
        <f t="shared" si="0"/>
        <v>28</v>
      </c>
      <c r="M23" s="93">
        <f t="shared" si="1"/>
        <v>21</v>
      </c>
    </row>
    <row r="24" spans="1:13" s="1" customFormat="1" ht="13.5" thickBot="1">
      <c r="A24" s="129" t="s">
        <v>238</v>
      </c>
      <c r="B24" s="130"/>
      <c r="C24" s="130"/>
      <c r="D24" s="130"/>
      <c r="E24" s="93">
        <f>SUM(E12:E23)</f>
        <v>45</v>
      </c>
      <c r="F24" s="93">
        <f t="shared" ref="F24:K24" si="2">SUM(F12:F23)</f>
        <v>45</v>
      </c>
      <c r="G24" s="93">
        <f t="shared" si="2"/>
        <v>45</v>
      </c>
      <c r="H24" s="93">
        <f t="shared" si="2"/>
        <v>44</v>
      </c>
      <c r="I24" s="93">
        <f t="shared" si="2"/>
        <v>45</v>
      </c>
      <c r="J24" s="93">
        <f t="shared" si="2"/>
        <v>44</v>
      </c>
      <c r="K24" s="93">
        <f t="shared" si="2"/>
        <v>44</v>
      </c>
      <c r="L24" s="89"/>
      <c r="M24" s="89"/>
    </row>
    <row r="25" spans="1:13" s="1" customForma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s="1" customFormat="1">
      <c r="A26" s="91"/>
      <c r="B26" s="32" t="s">
        <v>239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s="1" customForma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3" s="1" customFormat="1">
      <c r="A28" s="133" t="s">
        <v>2</v>
      </c>
      <c r="B28" s="159" t="s">
        <v>3</v>
      </c>
      <c r="C28" s="134" t="s">
        <v>4</v>
      </c>
      <c r="D28" s="159" t="s">
        <v>5</v>
      </c>
      <c r="E28" s="159" t="s">
        <v>6</v>
      </c>
      <c r="F28" s="159"/>
      <c r="G28" s="159"/>
      <c r="H28" s="159"/>
      <c r="I28" s="159"/>
      <c r="J28" s="159"/>
      <c r="K28" s="159"/>
      <c r="L28" s="158" t="s">
        <v>245</v>
      </c>
      <c r="M28" s="140" t="s">
        <v>244</v>
      </c>
    </row>
    <row r="29" spans="1:13" s="1" customFormat="1">
      <c r="A29" s="133"/>
      <c r="B29" s="159"/>
      <c r="C29" s="134"/>
      <c r="D29" s="159"/>
      <c r="E29" s="47" t="s">
        <v>7</v>
      </c>
      <c r="F29" s="47" t="s">
        <v>8</v>
      </c>
      <c r="G29" s="47" t="s">
        <v>9</v>
      </c>
      <c r="H29" s="47" t="s">
        <v>10</v>
      </c>
      <c r="I29" s="47" t="s">
        <v>11</v>
      </c>
      <c r="J29" s="47" t="s">
        <v>12</v>
      </c>
      <c r="K29" s="47" t="s">
        <v>13</v>
      </c>
      <c r="L29" s="158"/>
      <c r="M29" s="141"/>
    </row>
    <row r="30" spans="1:13" s="1" customFormat="1">
      <c r="A30" s="26">
        <v>1</v>
      </c>
      <c r="B30" s="25" t="s">
        <v>40</v>
      </c>
      <c r="C30" s="26" t="s">
        <v>39</v>
      </c>
      <c r="D30" s="26">
        <v>0.75</v>
      </c>
      <c r="E30" s="26">
        <v>1</v>
      </c>
      <c r="F30" s="26"/>
      <c r="G30" s="26">
        <v>1</v>
      </c>
      <c r="H30" s="26"/>
      <c r="I30" s="26">
        <v>1</v>
      </c>
      <c r="J30" s="26"/>
      <c r="K30" s="26"/>
      <c r="L30" s="93">
        <f>SUM(E30:K30)</f>
        <v>3</v>
      </c>
      <c r="M30" s="93">
        <f>L30*D30</f>
        <v>2.25</v>
      </c>
    </row>
    <row r="31" spans="1:13" s="1" customFormat="1">
      <c r="A31" s="26">
        <v>2</v>
      </c>
      <c r="B31" s="25" t="s">
        <v>369</v>
      </c>
      <c r="C31" s="26" t="s">
        <v>39</v>
      </c>
      <c r="D31" s="26">
        <v>0.75</v>
      </c>
      <c r="E31" s="26">
        <v>4</v>
      </c>
      <c r="F31" s="26"/>
      <c r="G31" s="26">
        <v>4</v>
      </c>
      <c r="H31" s="26"/>
      <c r="I31" s="26">
        <v>4</v>
      </c>
      <c r="J31" s="26"/>
      <c r="K31" s="26"/>
      <c r="L31" s="93">
        <f t="shared" ref="L31:L46" si="3">SUM(E31:K31)</f>
        <v>12</v>
      </c>
      <c r="M31" s="93">
        <f t="shared" ref="M31:M46" si="4">L31*D31</f>
        <v>9</v>
      </c>
    </row>
    <row r="32" spans="1:13" s="1" customFormat="1">
      <c r="A32" s="26">
        <v>3</v>
      </c>
      <c r="B32" s="25" t="s">
        <v>370</v>
      </c>
      <c r="C32" s="26" t="s">
        <v>39</v>
      </c>
      <c r="D32" s="26">
        <v>0.75</v>
      </c>
      <c r="E32" s="26">
        <v>1</v>
      </c>
      <c r="F32" s="26"/>
      <c r="G32" s="26">
        <v>1</v>
      </c>
      <c r="H32" s="26"/>
      <c r="I32" s="26">
        <v>1</v>
      </c>
      <c r="J32" s="26"/>
      <c r="K32" s="26"/>
      <c r="L32" s="93">
        <f t="shared" si="3"/>
        <v>3</v>
      </c>
      <c r="M32" s="93">
        <f t="shared" si="4"/>
        <v>2.25</v>
      </c>
    </row>
    <row r="33" spans="1:13" s="1" customFormat="1">
      <c r="A33" s="26">
        <v>4</v>
      </c>
      <c r="B33" s="25" t="s">
        <v>371</v>
      </c>
      <c r="C33" s="26" t="s">
        <v>39</v>
      </c>
      <c r="D33" s="26">
        <v>0.75</v>
      </c>
      <c r="E33" s="26">
        <v>4</v>
      </c>
      <c r="F33" s="26"/>
      <c r="G33" s="26">
        <v>4</v>
      </c>
      <c r="H33" s="26"/>
      <c r="I33" s="26">
        <v>4</v>
      </c>
      <c r="J33" s="26"/>
      <c r="K33" s="26"/>
      <c r="L33" s="93">
        <f t="shared" si="3"/>
        <v>12</v>
      </c>
      <c r="M33" s="93">
        <f t="shared" si="4"/>
        <v>9</v>
      </c>
    </row>
    <row r="34" spans="1:13" s="1" customFormat="1">
      <c r="A34" s="26">
        <v>5</v>
      </c>
      <c r="B34" s="25" t="s">
        <v>372</v>
      </c>
      <c r="C34" s="26" t="s">
        <v>39</v>
      </c>
      <c r="D34" s="26">
        <v>0.75</v>
      </c>
      <c r="E34" s="26">
        <v>1</v>
      </c>
      <c r="F34" s="26"/>
      <c r="G34" s="26">
        <v>1</v>
      </c>
      <c r="H34" s="26"/>
      <c r="I34" s="26">
        <v>1</v>
      </c>
      <c r="J34" s="26"/>
      <c r="K34" s="26"/>
      <c r="L34" s="93">
        <f t="shared" si="3"/>
        <v>3</v>
      </c>
      <c r="M34" s="93">
        <f t="shared" si="4"/>
        <v>2.25</v>
      </c>
    </row>
    <row r="35" spans="1:13" s="1" customFormat="1">
      <c r="A35" s="26">
        <v>6</v>
      </c>
      <c r="B35" s="25" t="s">
        <v>373</v>
      </c>
      <c r="C35" s="26" t="s">
        <v>39</v>
      </c>
      <c r="D35" s="26">
        <v>0.75</v>
      </c>
      <c r="E35" s="26">
        <v>4</v>
      </c>
      <c r="F35" s="26"/>
      <c r="G35" s="26">
        <v>4</v>
      </c>
      <c r="H35" s="26"/>
      <c r="I35" s="26">
        <v>4</v>
      </c>
      <c r="J35" s="26"/>
      <c r="K35" s="26"/>
      <c r="L35" s="93">
        <f t="shared" si="3"/>
        <v>12</v>
      </c>
      <c r="M35" s="93">
        <f t="shared" si="4"/>
        <v>9</v>
      </c>
    </row>
    <row r="36" spans="1:13" s="1" customFormat="1">
      <c r="A36" s="26">
        <v>7</v>
      </c>
      <c r="B36" s="25" t="s">
        <v>41</v>
      </c>
      <c r="C36" s="26" t="s">
        <v>39</v>
      </c>
      <c r="D36" s="26">
        <v>0.75</v>
      </c>
      <c r="E36" s="26"/>
      <c r="F36" s="26">
        <v>7</v>
      </c>
      <c r="G36" s="26"/>
      <c r="H36" s="26">
        <v>7</v>
      </c>
      <c r="I36" s="26"/>
      <c r="J36" s="26">
        <v>7</v>
      </c>
      <c r="K36" s="26"/>
      <c r="L36" s="93">
        <f t="shared" si="3"/>
        <v>21</v>
      </c>
      <c r="M36" s="93">
        <f t="shared" si="4"/>
        <v>15.75</v>
      </c>
    </row>
    <row r="37" spans="1:13" s="1" customFormat="1">
      <c r="A37" s="26">
        <v>8</v>
      </c>
      <c r="B37" s="25" t="s">
        <v>368</v>
      </c>
      <c r="C37" s="26" t="s">
        <v>39</v>
      </c>
      <c r="D37" s="26">
        <v>0.75</v>
      </c>
      <c r="E37" s="26"/>
      <c r="F37" s="26">
        <v>1</v>
      </c>
      <c r="G37" s="26"/>
      <c r="H37" s="26">
        <v>1</v>
      </c>
      <c r="I37" s="26"/>
      <c r="J37" s="26">
        <v>1</v>
      </c>
      <c r="K37" s="26"/>
      <c r="L37" s="93">
        <f t="shared" si="3"/>
        <v>3</v>
      </c>
      <c r="M37" s="93">
        <f t="shared" si="4"/>
        <v>2.25</v>
      </c>
    </row>
    <row r="38" spans="1:13" s="1" customFormat="1">
      <c r="A38" s="26">
        <v>9</v>
      </c>
      <c r="B38" s="35" t="s">
        <v>374</v>
      </c>
      <c r="C38" s="26" t="s">
        <v>39</v>
      </c>
      <c r="D38" s="26">
        <v>0.75</v>
      </c>
      <c r="E38" s="26"/>
      <c r="F38" s="26">
        <v>9</v>
      </c>
      <c r="G38" s="26"/>
      <c r="H38" s="26">
        <v>9</v>
      </c>
      <c r="I38" s="26"/>
      <c r="J38" s="26">
        <v>9</v>
      </c>
      <c r="K38" s="26"/>
      <c r="L38" s="93">
        <f t="shared" si="3"/>
        <v>27</v>
      </c>
      <c r="M38" s="93">
        <f t="shared" si="4"/>
        <v>20.25</v>
      </c>
    </row>
    <row r="39" spans="1:13" s="1" customFormat="1">
      <c r="A39" s="26">
        <v>10</v>
      </c>
      <c r="B39" s="35" t="s">
        <v>375</v>
      </c>
      <c r="C39" s="26" t="s">
        <v>39</v>
      </c>
      <c r="D39" s="26">
        <v>0.75</v>
      </c>
      <c r="E39" s="26"/>
      <c r="F39" s="26">
        <v>1</v>
      </c>
      <c r="G39" s="26"/>
      <c r="H39" s="26">
        <v>1</v>
      </c>
      <c r="I39" s="26"/>
      <c r="J39" s="26">
        <v>1</v>
      </c>
      <c r="K39" s="26"/>
      <c r="L39" s="93">
        <f t="shared" si="3"/>
        <v>3</v>
      </c>
      <c r="M39" s="93">
        <f t="shared" si="4"/>
        <v>2.25</v>
      </c>
    </row>
    <row r="40" spans="1:13" s="1" customFormat="1">
      <c r="A40" s="26">
        <v>11</v>
      </c>
      <c r="B40" s="35" t="s">
        <v>376</v>
      </c>
      <c r="C40" s="26" t="s">
        <v>39</v>
      </c>
      <c r="D40" s="26">
        <v>0.75</v>
      </c>
      <c r="E40" s="26"/>
      <c r="F40" s="26">
        <v>9</v>
      </c>
      <c r="G40" s="26"/>
      <c r="H40" s="26">
        <v>9</v>
      </c>
      <c r="I40" s="26"/>
      <c r="J40" s="26">
        <v>9</v>
      </c>
      <c r="K40" s="26"/>
      <c r="L40" s="93">
        <f t="shared" si="3"/>
        <v>27</v>
      </c>
      <c r="M40" s="93">
        <f t="shared" si="4"/>
        <v>20.25</v>
      </c>
    </row>
    <row r="41" spans="1:13" s="1" customFormat="1">
      <c r="A41" s="26">
        <v>12</v>
      </c>
      <c r="B41" s="35" t="s">
        <v>377</v>
      </c>
      <c r="C41" s="26" t="s">
        <v>39</v>
      </c>
      <c r="D41" s="26">
        <v>0.75</v>
      </c>
      <c r="E41" s="26"/>
      <c r="F41" s="26">
        <v>2</v>
      </c>
      <c r="G41" s="26"/>
      <c r="H41" s="26">
        <v>2</v>
      </c>
      <c r="I41" s="26"/>
      <c r="J41" s="26">
        <v>2</v>
      </c>
      <c r="K41" s="26"/>
      <c r="L41" s="93">
        <f t="shared" si="3"/>
        <v>6</v>
      </c>
      <c r="M41" s="93">
        <f t="shared" si="4"/>
        <v>4.5</v>
      </c>
    </row>
    <row r="42" spans="1:13" s="1" customFormat="1">
      <c r="A42" s="26">
        <v>13</v>
      </c>
      <c r="B42" s="35" t="s">
        <v>42</v>
      </c>
      <c r="C42" s="26" t="s">
        <v>39</v>
      </c>
      <c r="D42" s="26">
        <v>0.75</v>
      </c>
      <c r="E42" s="26">
        <v>1</v>
      </c>
      <c r="F42" s="26"/>
      <c r="G42" s="26">
        <v>1</v>
      </c>
      <c r="H42" s="26"/>
      <c r="I42" s="26">
        <v>1</v>
      </c>
      <c r="J42" s="26"/>
      <c r="K42" s="26"/>
      <c r="L42" s="93">
        <f t="shared" si="3"/>
        <v>3</v>
      </c>
      <c r="M42" s="93">
        <f t="shared" si="4"/>
        <v>2.25</v>
      </c>
    </row>
    <row r="43" spans="1:13" s="1" customFormat="1">
      <c r="A43" s="26">
        <v>14</v>
      </c>
      <c r="B43" s="35" t="s">
        <v>378</v>
      </c>
      <c r="C43" s="26" t="s">
        <v>39</v>
      </c>
      <c r="D43" s="26">
        <v>0.75</v>
      </c>
      <c r="E43" s="26">
        <v>2</v>
      </c>
      <c r="F43" s="26"/>
      <c r="G43" s="26">
        <v>2</v>
      </c>
      <c r="H43" s="26"/>
      <c r="I43" s="26">
        <v>2</v>
      </c>
      <c r="J43" s="26"/>
      <c r="K43" s="26"/>
      <c r="L43" s="93">
        <f t="shared" si="3"/>
        <v>6</v>
      </c>
      <c r="M43" s="93">
        <f t="shared" si="4"/>
        <v>4.5</v>
      </c>
    </row>
    <row r="44" spans="1:13" s="1" customFormat="1">
      <c r="A44" s="26">
        <v>15</v>
      </c>
      <c r="B44" s="35" t="s">
        <v>379</v>
      </c>
      <c r="C44" s="26" t="s">
        <v>39</v>
      </c>
      <c r="D44" s="26">
        <v>0.75</v>
      </c>
      <c r="E44" s="26">
        <v>5</v>
      </c>
      <c r="F44" s="26"/>
      <c r="G44" s="26">
        <v>5</v>
      </c>
      <c r="H44" s="26"/>
      <c r="I44" s="26">
        <v>5</v>
      </c>
      <c r="J44" s="26"/>
      <c r="K44" s="26"/>
      <c r="L44" s="93">
        <f t="shared" si="3"/>
        <v>15</v>
      </c>
      <c r="M44" s="93">
        <f t="shared" si="4"/>
        <v>11.25</v>
      </c>
    </row>
    <row r="45" spans="1:13" s="1" customFormat="1">
      <c r="A45" s="26">
        <v>16</v>
      </c>
      <c r="B45" s="35" t="s">
        <v>380</v>
      </c>
      <c r="C45" s="26" t="s">
        <v>39</v>
      </c>
      <c r="D45" s="26">
        <v>0.75</v>
      </c>
      <c r="E45" s="26">
        <v>5</v>
      </c>
      <c r="F45" s="26"/>
      <c r="G45" s="26">
        <v>5</v>
      </c>
      <c r="H45" s="26"/>
      <c r="I45" s="26">
        <v>5</v>
      </c>
      <c r="J45" s="26"/>
      <c r="K45" s="26"/>
      <c r="L45" s="93">
        <f t="shared" si="3"/>
        <v>15</v>
      </c>
      <c r="M45" s="93">
        <f t="shared" si="4"/>
        <v>11.25</v>
      </c>
    </row>
    <row r="46" spans="1:13" s="1" customFormat="1" ht="13.5" thickBot="1">
      <c r="A46" s="26">
        <v>17</v>
      </c>
      <c r="B46" s="35" t="s">
        <v>381</v>
      </c>
      <c r="C46" s="26" t="s">
        <v>39</v>
      </c>
      <c r="D46" s="26">
        <v>0.75</v>
      </c>
      <c r="E46" s="26">
        <v>5</v>
      </c>
      <c r="F46" s="26"/>
      <c r="G46" s="26">
        <v>5</v>
      </c>
      <c r="H46" s="26"/>
      <c r="I46" s="26">
        <v>5</v>
      </c>
      <c r="J46" s="26"/>
      <c r="K46" s="26"/>
      <c r="L46" s="93">
        <f t="shared" si="3"/>
        <v>15</v>
      </c>
      <c r="M46" s="93">
        <f t="shared" si="4"/>
        <v>11.25</v>
      </c>
    </row>
    <row r="47" spans="1:13" s="1" customFormat="1" ht="13.5" thickBot="1">
      <c r="A47" s="129" t="s">
        <v>238</v>
      </c>
      <c r="B47" s="130"/>
      <c r="C47" s="130"/>
      <c r="D47" s="130"/>
      <c r="E47" s="93">
        <f>SUM(E30:E46)</f>
        <v>33</v>
      </c>
      <c r="F47" s="93">
        <f t="shared" ref="F47:K47" si="5">SUM(F30:F46)</f>
        <v>29</v>
      </c>
      <c r="G47" s="93">
        <f t="shared" si="5"/>
        <v>33</v>
      </c>
      <c r="H47" s="93">
        <f t="shared" si="5"/>
        <v>29</v>
      </c>
      <c r="I47" s="93">
        <f t="shared" si="5"/>
        <v>33</v>
      </c>
      <c r="J47" s="93">
        <f t="shared" si="5"/>
        <v>29</v>
      </c>
      <c r="K47" s="93">
        <f t="shared" si="5"/>
        <v>0</v>
      </c>
      <c r="L47" s="89"/>
      <c r="M47" s="89"/>
    </row>
    <row r="48" spans="1:13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3" s="1" customFormat="1">
      <c r="A49" s="4"/>
      <c r="B49" s="32" t="s">
        <v>247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3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3" s="1" customFormat="1" ht="12.75" customHeight="1">
      <c r="A51" s="133" t="s">
        <v>2</v>
      </c>
      <c r="B51" s="159" t="s">
        <v>3</v>
      </c>
      <c r="C51" s="134" t="s">
        <v>4</v>
      </c>
      <c r="D51" s="159" t="s">
        <v>5</v>
      </c>
      <c r="E51" s="159" t="s">
        <v>6</v>
      </c>
      <c r="F51" s="159"/>
      <c r="G51" s="159"/>
      <c r="H51" s="159"/>
      <c r="I51" s="159"/>
      <c r="J51" s="159"/>
      <c r="K51" s="159"/>
      <c r="L51" s="158" t="s">
        <v>245</v>
      </c>
      <c r="M51" s="140" t="s">
        <v>244</v>
      </c>
    </row>
    <row r="52" spans="1:13" s="1" customFormat="1">
      <c r="A52" s="133"/>
      <c r="B52" s="159"/>
      <c r="C52" s="134"/>
      <c r="D52" s="159"/>
      <c r="E52" s="47" t="s">
        <v>7</v>
      </c>
      <c r="F52" s="47" t="s">
        <v>8</v>
      </c>
      <c r="G52" s="47" t="s">
        <v>9</v>
      </c>
      <c r="H52" s="47" t="s">
        <v>10</v>
      </c>
      <c r="I52" s="47" t="s">
        <v>11</v>
      </c>
      <c r="J52" s="47" t="s">
        <v>12</v>
      </c>
      <c r="K52" s="47" t="s">
        <v>13</v>
      </c>
      <c r="L52" s="158"/>
      <c r="M52" s="141"/>
    </row>
    <row r="53" spans="1:13" s="1" customFormat="1">
      <c r="A53" s="26">
        <v>1</v>
      </c>
      <c r="B53" s="25" t="s">
        <v>133</v>
      </c>
      <c r="C53" s="26" t="s">
        <v>17</v>
      </c>
      <c r="D53" s="92">
        <v>1.1000000000000001</v>
      </c>
      <c r="E53" s="26">
        <v>3</v>
      </c>
      <c r="F53" s="26">
        <v>3</v>
      </c>
      <c r="G53" s="26">
        <v>3</v>
      </c>
      <c r="H53" s="26">
        <v>3</v>
      </c>
      <c r="I53" s="26">
        <v>3</v>
      </c>
      <c r="J53" s="26">
        <v>3</v>
      </c>
      <c r="K53" s="26">
        <v>3</v>
      </c>
      <c r="L53" s="93">
        <f>SUM(E53:K53)</f>
        <v>21</v>
      </c>
      <c r="M53" s="93">
        <f>L53*D53</f>
        <v>23.1</v>
      </c>
    </row>
    <row r="54" spans="1:13" s="1" customFormat="1">
      <c r="A54" s="26">
        <v>2</v>
      </c>
      <c r="B54" s="25" t="s">
        <v>357</v>
      </c>
      <c r="C54" s="26" t="s">
        <v>24</v>
      </c>
      <c r="D54" s="92">
        <v>0.75</v>
      </c>
      <c r="E54" s="26">
        <v>4</v>
      </c>
      <c r="F54" s="26">
        <v>4</v>
      </c>
      <c r="G54" s="26">
        <v>4</v>
      </c>
      <c r="H54" s="26">
        <v>4</v>
      </c>
      <c r="I54" s="26">
        <v>4</v>
      </c>
      <c r="J54" s="26">
        <v>4</v>
      </c>
      <c r="K54" s="26">
        <v>4</v>
      </c>
      <c r="L54" s="93">
        <f t="shared" ref="L54:L64" si="6">SUM(E54:K54)</f>
        <v>28</v>
      </c>
      <c r="M54" s="93">
        <f t="shared" ref="M54:M64" si="7">L54*D54</f>
        <v>21</v>
      </c>
    </row>
    <row r="55" spans="1:13" s="1" customFormat="1">
      <c r="A55" s="26">
        <v>3</v>
      </c>
      <c r="B55" s="25" t="s">
        <v>382</v>
      </c>
      <c r="C55" s="26" t="s">
        <v>24</v>
      </c>
      <c r="D55" s="92">
        <v>0.75</v>
      </c>
      <c r="E55" s="26">
        <v>7</v>
      </c>
      <c r="F55" s="26">
        <v>7</v>
      </c>
      <c r="G55" s="26">
        <v>7</v>
      </c>
      <c r="H55" s="26">
        <v>7</v>
      </c>
      <c r="I55" s="26">
        <v>7</v>
      </c>
      <c r="J55" s="26">
        <v>7</v>
      </c>
      <c r="K55" s="26">
        <v>7</v>
      </c>
      <c r="L55" s="93">
        <f t="shared" si="6"/>
        <v>49</v>
      </c>
      <c r="M55" s="93">
        <f t="shared" si="7"/>
        <v>36.75</v>
      </c>
    </row>
    <row r="56" spans="1:13" s="1" customFormat="1">
      <c r="A56" s="26">
        <v>4</v>
      </c>
      <c r="B56" s="25" t="s">
        <v>383</v>
      </c>
      <c r="C56" s="26" t="s">
        <v>17</v>
      </c>
      <c r="D56" s="92">
        <v>0.75</v>
      </c>
      <c r="E56" s="26">
        <v>4</v>
      </c>
      <c r="F56" s="26">
        <v>4</v>
      </c>
      <c r="G56" s="26">
        <v>4</v>
      </c>
      <c r="H56" s="26">
        <v>4</v>
      </c>
      <c r="I56" s="26">
        <v>4</v>
      </c>
      <c r="J56" s="26">
        <v>4</v>
      </c>
      <c r="K56" s="26">
        <v>4</v>
      </c>
      <c r="L56" s="93">
        <f t="shared" si="6"/>
        <v>28</v>
      </c>
      <c r="M56" s="93">
        <f t="shared" si="7"/>
        <v>21</v>
      </c>
    </row>
    <row r="57" spans="1:13" s="1" customFormat="1">
      <c r="A57" s="26">
        <v>5</v>
      </c>
      <c r="B57" s="25" t="s">
        <v>358</v>
      </c>
      <c r="C57" s="26" t="s">
        <v>24</v>
      </c>
      <c r="D57" s="92">
        <v>0.75</v>
      </c>
      <c r="E57" s="26">
        <v>4</v>
      </c>
      <c r="F57" s="26">
        <v>4</v>
      </c>
      <c r="G57" s="26">
        <v>4</v>
      </c>
      <c r="H57" s="26">
        <v>4</v>
      </c>
      <c r="I57" s="26">
        <v>4</v>
      </c>
      <c r="J57" s="26">
        <v>4</v>
      </c>
      <c r="K57" s="26">
        <v>4</v>
      </c>
      <c r="L57" s="93">
        <f t="shared" si="6"/>
        <v>28</v>
      </c>
      <c r="M57" s="93">
        <f t="shared" si="7"/>
        <v>21</v>
      </c>
    </row>
    <row r="58" spans="1:13" s="1" customFormat="1">
      <c r="A58" s="26">
        <v>6</v>
      </c>
      <c r="B58" s="25" t="s">
        <v>361</v>
      </c>
      <c r="C58" s="26" t="s">
        <v>24</v>
      </c>
      <c r="D58" s="92">
        <v>0.75</v>
      </c>
      <c r="E58" s="26">
        <v>3</v>
      </c>
      <c r="F58" s="26">
        <v>3</v>
      </c>
      <c r="G58" s="26">
        <v>3</v>
      </c>
      <c r="H58" s="26">
        <v>3</v>
      </c>
      <c r="I58" s="26">
        <v>3</v>
      </c>
      <c r="J58" s="26">
        <v>3</v>
      </c>
      <c r="K58" s="26">
        <v>3</v>
      </c>
      <c r="L58" s="93">
        <f t="shared" si="6"/>
        <v>21</v>
      </c>
      <c r="M58" s="93">
        <f t="shared" si="7"/>
        <v>15.75</v>
      </c>
    </row>
    <row r="59" spans="1:13" s="1" customFormat="1">
      <c r="A59" s="26">
        <v>7</v>
      </c>
      <c r="B59" s="35" t="s">
        <v>384</v>
      </c>
      <c r="C59" s="26" t="s">
        <v>16</v>
      </c>
      <c r="D59" s="92">
        <v>0.75</v>
      </c>
      <c r="E59" s="26">
        <v>1</v>
      </c>
      <c r="F59" s="26">
        <v>1</v>
      </c>
      <c r="G59" s="26">
        <v>1</v>
      </c>
      <c r="H59" s="26"/>
      <c r="I59" s="26">
        <v>1</v>
      </c>
      <c r="J59" s="26"/>
      <c r="K59" s="26"/>
      <c r="L59" s="93">
        <f t="shared" si="6"/>
        <v>4</v>
      </c>
      <c r="M59" s="93">
        <f t="shared" si="7"/>
        <v>3</v>
      </c>
    </row>
    <row r="60" spans="1:13" s="1" customFormat="1">
      <c r="A60" s="26">
        <v>8</v>
      </c>
      <c r="B60" s="35" t="s">
        <v>363</v>
      </c>
      <c r="C60" s="26" t="s">
        <v>24</v>
      </c>
      <c r="D60" s="92">
        <v>0.75</v>
      </c>
      <c r="E60" s="26">
        <v>4</v>
      </c>
      <c r="F60" s="26">
        <v>4</v>
      </c>
      <c r="G60" s="26">
        <v>4</v>
      </c>
      <c r="H60" s="26">
        <v>4</v>
      </c>
      <c r="I60" s="26">
        <v>4</v>
      </c>
      <c r="J60" s="26">
        <v>4</v>
      </c>
      <c r="K60" s="26">
        <v>4</v>
      </c>
      <c r="L60" s="93">
        <f t="shared" si="6"/>
        <v>28</v>
      </c>
      <c r="M60" s="93">
        <f t="shared" si="7"/>
        <v>21</v>
      </c>
    </row>
    <row r="61" spans="1:13" s="1" customFormat="1">
      <c r="A61" s="26">
        <v>9</v>
      </c>
      <c r="B61" s="35" t="s">
        <v>364</v>
      </c>
      <c r="C61" s="26" t="s">
        <v>17</v>
      </c>
      <c r="D61" s="92">
        <v>0.75</v>
      </c>
      <c r="E61" s="26">
        <v>4</v>
      </c>
      <c r="F61" s="26">
        <v>4</v>
      </c>
      <c r="G61" s="26">
        <v>4</v>
      </c>
      <c r="H61" s="26">
        <v>4</v>
      </c>
      <c r="I61" s="26">
        <v>4</v>
      </c>
      <c r="J61" s="26">
        <v>4</v>
      </c>
      <c r="K61" s="26">
        <v>4</v>
      </c>
      <c r="L61" s="93">
        <f t="shared" si="6"/>
        <v>28</v>
      </c>
      <c r="M61" s="93">
        <f t="shared" si="7"/>
        <v>21</v>
      </c>
    </row>
    <row r="62" spans="1:13" s="1" customFormat="1">
      <c r="A62" s="26">
        <v>10</v>
      </c>
      <c r="B62" s="35" t="s">
        <v>359</v>
      </c>
      <c r="C62" s="26" t="s">
        <v>17</v>
      </c>
      <c r="D62" s="92">
        <v>0.75</v>
      </c>
      <c r="E62" s="26">
        <v>3</v>
      </c>
      <c r="F62" s="26">
        <v>3</v>
      </c>
      <c r="G62" s="26">
        <v>3</v>
      </c>
      <c r="H62" s="26">
        <v>3</v>
      </c>
      <c r="I62" s="26">
        <v>3</v>
      </c>
      <c r="J62" s="26">
        <v>3</v>
      </c>
      <c r="K62" s="26">
        <v>3</v>
      </c>
      <c r="L62" s="93">
        <f t="shared" si="6"/>
        <v>21</v>
      </c>
      <c r="M62" s="93">
        <f t="shared" si="7"/>
        <v>15.75</v>
      </c>
    </row>
    <row r="63" spans="1:13" s="1" customFormat="1">
      <c r="A63" s="26">
        <v>11</v>
      </c>
      <c r="B63" s="35" t="s">
        <v>365</v>
      </c>
      <c r="C63" s="26" t="s">
        <v>17</v>
      </c>
      <c r="D63" s="92">
        <v>0.75</v>
      </c>
      <c r="E63" s="26">
        <v>4</v>
      </c>
      <c r="F63" s="26">
        <v>4</v>
      </c>
      <c r="G63" s="26">
        <v>4</v>
      </c>
      <c r="H63" s="26">
        <v>4</v>
      </c>
      <c r="I63" s="26">
        <v>4</v>
      </c>
      <c r="J63" s="26">
        <v>4</v>
      </c>
      <c r="K63" s="26">
        <v>4</v>
      </c>
      <c r="L63" s="93">
        <f t="shared" si="6"/>
        <v>28</v>
      </c>
      <c r="M63" s="93">
        <f t="shared" si="7"/>
        <v>21</v>
      </c>
    </row>
    <row r="64" spans="1:13" s="1" customFormat="1" ht="13.5" thickBot="1">
      <c r="A64" s="26">
        <v>12</v>
      </c>
      <c r="B64" s="35" t="s">
        <v>366</v>
      </c>
      <c r="C64" s="26" t="s">
        <v>17</v>
      </c>
      <c r="D64" s="92">
        <v>0.75</v>
      </c>
      <c r="E64" s="26">
        <v>4</v>
      </c>
      <c r="F64" s="26">
        <v>4</v>
      </c>
      <c r="G64" s="26">
        <v>4</v>
      </c>
      <c r="H64" s="26">
        <v>4</v>
      </c>
      <c r="I64" s="26">
        <v>4</v>
      </c>
      <c r="J64" s="26">
        <v>4</v>
      </c>
      <c r="K64" s="26">
        <v>4</v>
      </c>
      <c r="L64" s="93">
        <f t="shared" si="6"/>
        <v>28</v>
      </c>
      <c r="M64" s="93">
        <f t="shared" si="7"/>
        <v>21</v>
      </c>
    </row>
    <row r="65" spans="1:13" s="1" customFormat="1" ht="13.5" thickBot="1">
      <c r="A65" s="129" t="s">
        <v>238</v>
      </c>
      <c r="B65" s="130"/>
      <c r="C65" s="130"/>
      <c r="D65" s="130"/>
      <c r="E65" s="93">
        <f>SUM(E53:E64)</f>
        <v>45</v>
      </c>
      <c r="F65" s="93">
        <f t="shared" ref="F65:K65" si="8">SUM(F53:F64)</f>
        <v>45</v>
      </c>
      <c r="G65" s="93">
        <f t="shared" si="8"/>
        <v>45</v>
      </c>
      <c r="H65" s="93">
        <f t="shared" si="8"/>
        <v>44</v>
      </c>
      <c r="I65" s="93">
        <f t="shared" si="8"/>
        <v>45</v>
      </c>
      <c r="J65" s="93">
        <f t="shared" si="8"/>
        <v>44</v>
      </c>
      <c r="K65" s="93">
        <f t="shared" si="8"/>
        <v>44</v>
      </c>
      <c r="L65" s="89"/>
      <c r="M65" s="89"/>
    </row>
    <row r="66" spans="1:13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3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3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3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3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3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3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3" s="1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3" s="1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3" s="1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3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3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3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3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3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s="1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s="1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s="1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s="1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s="1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s="1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s="1" customForma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s="1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s="1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s="1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s="1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s="1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s="1" customForma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s="1" customForma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s="1" customForma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1" customForma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s="1" customForma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s="1" customForma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s="1" customForma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s="1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s="1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s="1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s="1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1" customForma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s="1" customForma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s="1" customForma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s="1" customForma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s="1" customForma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s="1" customForma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s="1" customForma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s="1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1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s="1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s="1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s="1" customForma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s="1" customForma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s="1" customForma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s="1" customForma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s="1" customForma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s="1" customForma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s="1" customForma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s="1" customForma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s="1" customForma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s="1" customForma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s="1" customForma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s="1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s="1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s="1" customForma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1" customForma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s="1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</sheetData>
  <mergeCells count="29">
    <mergeCell ref="A65:D65"/>
    <mergeCell ref="L28:L29"/>
    <mergeCell ref="M28:M29"/>
    <mergeCell ref="A47:D47"/>
    <mergeCell ref="A51:A52"/>
    <mergeCell ref="B51:B52"/>
    <mergeCell ref="C51:C52"/>
    <mergeCell ref="D51:D52"/>
    <mergeCell ref="E51:K51"/>
    <mergeCell ref="L51:L52"/>
    <mergeCell ref="M51:M52"/>
    <mergeCell ref="E28:K28"/>
    <mergeCell ref="A24:D24"/>
    <mergeCell ref="A28:A29"/>
    <mergeCell ref="B28:B29"/>
    <mergeCell ref="C28:C29"/>
    <mergeCell ref="D28:D29"/>
    <mergeCell ref="M10:M11"/>
    <mergeCell ref="A1:M1"/>
    <mergeCell ref="A2:M2"/>
    <mergeCell ref="A3:M3"/>
    <mergeCell ref="A5:M5"/>
    <mergeCell ref="A6:M6"/>
    <mergeCell ref="A10:A11"/>
    <mergeCell ref="B10:B11"/>
    <mergeCell ref="C10:C11"/>
    <mergeCell ref="D10:D11"/>
    <mergeCell ref="E10:K10"/>
    <mergeCell ref="L10:L11"/>
  </mergeCells>
  <pageMargins left="0.6692913385826772" right="0.23622047244094491" top="0.23622047244094491" bottom="0.23622047244094491" header="0" footer="0"/>
  <pageSetup paperSize="9" scale="93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148"/>
  <sheetViews>
    <sheetView zoomScale="140" zoomScaleNormal="140" workbookViewId="0">
      <selection activeCell="E8" sqref="E8:K8"/>
    </sheetView>
  </sheetViews>
  <sheetFormatPr defaultColWidth="8.7109375" defaultRowHeight="12.75"/>
  <cols>
    <col min="1" max="1" width="4.85546875" style="1" customWidth="1"/>
    <col min="2" max="2" width="18.5703125" style="1" customWidth="1"/>
    <col min="3" max="3" width="12.140625" style="1" customWidth="1"/>
    <col min="4" max="4" width="9.28515625" style="1" customWidth="1"/>
    <col min="5" max="7" width="6.7109375" style="1" customWidth="1"/>
    <col min="8" max="8" width="6.42578125" style="1" customWidth="1"/>
    <col min="9" max="11" width="6.7109375" style="1" customWidth="1"/>
    <col min="12" max="1022" width="8.7109375" style="1"/>
  </cols>
  <sheetData>
    <row r="1" spans="1:13" ht="14.2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.2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4.25" customHeight="1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54.7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124" t="s">
        <v>501</v>
      </c>
    </row>
    <row r="5" spans="1:13" ht="14.25">
      <c r="A5" s="138" t="s">
        <v>524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14.25">
      <c r="A6" s="139" t="s">
        <v>510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3">
      <c r="A7" s="41"/>
    </row>
    <row r="8" spans="1:13" ht="20.25" customHeight="1">
      <c r="A8" s="41"/>
      <c r="B8" s="32" t="s">
        <v>237</v>
      </c>
    </row>
    <row r="10" spans="1:13" ht="13.5" customHeight="1">
      <c r="A10" s="133" t="s">
        <v>2</v>
      </c>
      <c r="B10" s="133" t="s">
        <v>3</v>
      </c>
      <c r="C10" s="134" t="s">
        <v>4</v>
      </c>
      <c r="D10" s="133" t="s">
        <v>385</v>
      </c>
      <c r="E10" s="133" t="s">
        <v>6</v>
      </c>
      <c r="F10" s="133"/>
      <c r="G10" s="133"/>
      <c r="H10" s="133"/>
      <c r="I10" s="133"/>
      <c r="J10" s="133"/>
      <c r="K10" s="133"/>
      <c r="L10" s="158" t="s">
        <v>245</v>
      </c>
      <c r="M10" s="140" t="s">
        <v>244</v>
      </c>
    </row>
    <row r="11" spans="1:13" ht="13.5" customHeight="1">
      <c r="A11" s="133"/>
      <c r="B11" s="133"/>
      <c r="C11" s="134"/>
      <c r="D11" s="133"/>
      <c r="E11" s="46" t="s">
        <v>7</v>
      </c>
      <c r="F11" s="46" t="s">
        <v>8</v>
      </c>
      <c r="G11" s="46" t="s">
        <v>9</v>
      </c>
      <c r="H11" s="46" t="s">
        <v>10</v>
      </c>
      <c r="I11" s="46" t="s">
        <v>11</v>
      </c>
      <c r="J11" s="46" t="s">
        <v>12</v>
      </c>
      <c r="K11" s="46" t="s">
        <v>13</v>
      </c>
      <c r="L11" s="158"/>
      <c r="M11" s="141"/>
    </row>
    <row r="12" spans="1:13">
      <c r="A12" s="5">
        <v>1</v>
      </c>
      <c r="B12" s="25" t="s">
        <v>213</v>
      </c>
      <c r="C12" s="26" t="s">
        <v>15</v>
      </c>
      <c r="D12" s="26">
        <v>8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/>
      <c r="L12" s="93">
        <f>SUM(E12:K12)</f>
        <v>6</v>
      </c>
      <c r="M12" s="93">
        <f>L12*D12</f>
        <v>48</v>
      </c>
    </row>
    <row r="13" spans="1:13">
      <c r="A13" s="5">
        <v>2</v>
      </c>
      <c r="B13" s="25" t="s">
        <v>214</v>
      </c>
      <c r="C13" s="26" t="s">
        <v>15</v>
      </c>
      <c r="D13" s="26">
        <v>8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/>
      <c r="L13" s="93">
        <f t="shared" ref="L13:L21" si="0">SUM(E13:K13)</f>
        <v>6</v>
      </c>
      <c r="M13" s="93">
        <f t="shared" ref="M13:M21" si="1">L13*D13</f>
        <v>48</v>
      </c>
    </row>
    <row r="14" spans="1:13">
      <c r="A14" s="5">
        <v>3</v>
      </c>
      <c r="B14" s="25" t="s">
        <v>215</v>
      </c>
      <c r="C14" s="26" t="s">
        <v>15</v>
      </c>
      <c r="D14" s="5">
        <v>8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/>
      <c r="L14" s="93">
        <f t="shared" si="0"/>
        <v>6</v>
      </c>
      <c r="M14" s="93">
        <f t="shared" si="1"/>
        <v>48</v>
      </c>
    </row>
    <row r="15" spans="1:13">
      <c r="A15" s="5">
        <v>4</v>
      </c>
      <c r="B15" s="25" t="s">
        <v>386</v>
      </c>
      <c r="C15" s="26" t="s">
        <v>15</v>
      </c>
      <c r="D15" s="5">
        <v>8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/>
      <c r="L15" s="93">
        <f t="shared" si="0"/>
        <v>6</v>
      </c>
      <c r="M15" s="93">
        <f t="shared" si="1"/>
        <v>48</v>
      </c>
    </row>
    <row r="16" spans="1:13">
      <c r="A16" s="5">
        <v>5</v>
      </c>
      <c r="B16" s="25" t="s">
        <v>216</v>
      </c>
      <c r="C16" s="26" t="s">
        <v>15</v>
      </c>
      <c r="D16" s="5">
        <v>8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/>
      <c r="L16" s="93">
        <f t="shared" si="0"/>
        <v>6</v>
      </c>
      <c r="M16" s="93">
        <f t="shared" si="1"/>
        <v>48</v>
      </c>
    </row>
    <row r="17" spans="1:13">
      <c r="A17" s="5">
        <v>6</v>
      </c>
      <c r="B17" s="25" t="s">
        <v>387</v>
      </c>
      <c r="C17" s="26" t="s">
        <v>15</v>
      </c>
      <c r="D17" s="5">
        <v>8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/>
      <c r="L17" s="93">
        <f t="shared" si="0"/>
        <v>6</v>
      </c>
      <c r="M17" s="93">
        <f t="shared" si="1"/>
        <v>48</v>
      </c>
    </row>
    <row r="18" spans="1:13">
      <c r="A18" s="5">
        <v>7</v>
      </c>
      <c r="B18" s="35" t="s">
        <v>217</v>
      </c>
      <c r="C18" s="26" t="s">
        <v>15</v>
      </c>
      <c r="D18" s="5">
        <v>8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/>
      <c r="L18" s="93">
        <f t="shared" si="0"/>
        <v>6</v>
      </c>
      <c r="M18" s="93">
        <f t="shared" si="1"/>
        <v>48</v>
      </c>
    </row>
    <row r="19" spans="1:13">
      <c r="A19" s="5">
        <v>8</v>
      </c>
      <c r="B19" s="35" t="s">
        <v>388</v>
      </c>
      <c r="C19" s="26" t="s">
        <v>15</v>
      </c>
      <c r="D19" s="5">
        <v>8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/>
      <c r="L19" s="93">
        <f t="shared" si="0"/>
        <v>6</v>
      </c>
      <c r="M19" s="93">
        <f t="shared" si="1"/>
        <v>48</v>
      </c>
    </row>
    <row r="20" spans="1:13">
      <c r="A20" s="5">
        <v>9</v>
      </c>
      <c r="B20" s="35" t="s">
        <v>218</v>
      </c>
      <c r="C20" s="26" t="s">
        <v>15</v>
      </c>
      <c r="D20" s="5">
        <v>8</v>
      </c>
      <c r="E20" s="5">
        <v>1</v>
      </c>
      <c r="F20" s="5">
        <v>1</v>
      </c>
      <c r="G20" s="5">
        <v>1</v>
      </c>
      <c r="H20" s="5">
        <v>1</v>
      </c>
      <c r="I20" s="5">
        <v>1</v>
      </c>
      <c r="J20" s="5">
        <v>1</v>
      </c>
      <c r="K20" s="5"/>
      <c r="L20" s="93">
        <f t="shared" si="0"/>
        <v>6</v>
      </c>
      <c r="M20" s="93">
        <f t="shared" si="1"/>
        <v>48</v>
      </c>
    </row>
    <row r="21" spans="1:13" ht="13.5" thickBot="1">
      <c r="A21" s="5">
        <v>10</v>
      </c>
      <c r="B21" s="35" t="s">
        <v>389</v>
      </c>
      <c r="C21" s="26" t="s">
        <v>16</v>
      </c>
      <c r="D21" s="5">
        <v>8</v>
      </c>
      <c r="E21" s="5">
        <v>1</v>
      </c>
      <c r="F21" s="5"/>
      <c r="G21" s="5">
        <v>1</v>
      </c>
      <c r="H21" s="5"/>
      <c r="I21" s="5">
        <v>1</v>
      </c>
      <c r="J21" s="5"/>
      <c r="K21" s="5"/>
      <c r="L21" s="93">
        <f t="shared" si="0"/>
        <v>3</v>
      </c>
      <c r="M21" s="93">
        <f t="shared" si="1"/>
        <v>24</v>
      </c>
    </row>
    <row r="22" spans="1:13" ht="13.5" thickBot="1">
      <c r="A22" s="129" t="s">
        <v>238</v>
      </c>
      <c r="B22" s="130"/>
      <c r="C22" s="130"/>
      <c r="D22" s="130"/>
      <c r="E22" s="93">
        <f>SUM(E12:E21)</f>
        <v>10</v>
      </c>
      <c r="F22" s="93">
        <f t="shared" ref="F22:K22" si="2">SUM(F12:F21)</f>
        <v>9</v>
      </c>
      <c r="G22" s="93">
        <f t="shared" si="2"/>
        <v>10</v>
      </c>
      <c r="H22" s="93">
        <f t="shared" si="2"/>
        <v>9</v>
      </c>
      <c r="I22" s="93">
        <f t="shared" si="2"/>
        <v>10</v>
      </c>
      <c r="J22" s="93">
        <f t="shared" si="2"/>
        <v>9</v>
      </c>
      <c r="K22" s="93">
        <f t="shared" si="2"/>
        <v>0</v>
      </c>
      <c r="L22" s="89"/>
      <c r="M22" s="89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</sheetData>
  <mergeCells count="13">
    <mergeCell ref="L10:L11"/>
    <mergeCell ref="M10:M11"/>
    <mergeCell ref="A22:D22"/>
    <mergeCell ref="A1:M1"/>
    <mergeCell ref="A2:M2"/>
    <mergeCell ref="A3:M3"/>
    <mergeCell ref="A5:M5"/>
    <mergeCell ref="A6:M6"/>
    <mergeCell ref="A10:A11"/>
    <mergeCell ref="B10:B11"/>
    <mergeCell ref="C10:C11"/>
    <mergeCell ref="D10:D11"/>
    <mergeCell ref="E10:K10"/>
  </mergeCells>
  <pageMargins left="0.23622047244094491" right="0.23622047244094491" top="0.23622047244094491" bottom="0.23622047244094491" header="0" footer="0"/>
  <pageSetup paperSize="9" scale="93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Ночной маршрут</vt:lpstr>
      <vt:lpstr>Олтбоев Атхан е905ре </vt:lpstr>
      <vt:lpstr>Нурик  е669ре</vt:lpstr>
      <vt:lpstr>Гуцунаев Заур е503 ре</vt:lpstr>
      <vt:lpstr>Баллаев Олег а419ао</vt:lpstr>
      <vt:lpstr>Гуцунаев Геор е 671ре</vt:lpstr>
      <vt:lpstr>Матвеев Игорь е696 ре </vt:lpstr>
      <vt:lpstr>Эргашев Феруз е235ре </vt:lpstr>
      <vt:lpstr>Гутнов Юра камаз  с 881 вн</vt:lpstr>
      <vt:lpstr>Дзуллаев Валера камаз р 350 ае</vt:lpstr>
      <vt:lpstr>ЛАЛИЕВ Алик с 866 оо</vt:lpstr>
      <vt:lpstr>Гасинов Толик  ГАЗр991ае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u1</cp:lastModifiedBy>
  <cp:revision>20</cp:revision>
  <cp:lastPrinted>2022-04-19T13:08:02Z</cp:lastPrinted>
  <dcterms:created xsi:type="dcterms:W3CDTF">2021-02-15T15:43:16Z</dcterms:created>
  <dcterms:modified xsi:type="dcterms:W3CDTF">2022-04-19T13:08:13Z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